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Sheet1!$A$3:$M$71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<sst xmlns="http://schemas.openxmlformats.org/spreadsheetml/2006/main" count="424" uniqueCount="203">
  <si>
    <t>附件</t>
  </si>
  <si>
    <t>贵阳市息烽县2022年统一公开招聘中小学教师第一批考核合格拟聘用人员名单</t>
  </si>
  <si>
    <t>姓名</t>
  </si>
  <si>
    <t>准考证号</t>
  </si>
  <si>
    <t>报考单位</t>
  </si>
  <si>
    <t>报考岗位</t>
  </si>
  <si>
    <t>笔试成绩</t>
  </si>
  <si>
    <t>折算百分制</t>
  </si>
  <si>
    <t>笔试成绩
折合(40%)</t>
  </si>
  <si>
    <t>试教
成绩</t>
  </si>
  <si>
    <t>试教成绩
折合(60%)</t>
  </si>
  <si>
    <r>
      <rPr>
        <sz val="10"/>
        <rFont val="宋体"/>
        <charset val="134"/>
      </rPr>
      <t>总成绩</t>
    </r>
    <r>
      <rPr>
        <sz val="8"/>
        <rFont val="宋体"/>
        <charset val="134"/>
      </rPr>
      <t>（保留小数点后两位数字）</t>
    </r>
  </si>
  <si>
    <t>体检结果</t>
  </si>
  <si>
    <t>政审结果</t>
  </si>
  <si>
    <t>备注</t>
  </si>
  <si>
    <t>谢芳芳</t>
  </si>
  <si>
    <t>5201223700109</t>
  </si>
  <si>
    <t>221001息烽县第二中学</t>
  </si>
  <si>
    <t>10122100101初中语文教师</t>
  </si>
  <si>
    <t>合格</t>
  </si>
  <si>
    <t>刘怡</t>
  </si>
  <si>
    <t>5201223702103</t>
  </si>
  <si>
    <t>张绿芳</t>
  </si>
  <si>
    <t>5201223702611</t>
  </si>
  <si>
    <t>10122100102初中数学教师</t>
  </si>
  <si>
    <t>赵敏</t>
  </si>
  <si>
    <t>5201223702112</t>
  </si>
  <si>
    <t>汪柔</t>
  </si>
  <si>
    <t>5201223703125</t>
  </si>
  <si>
    <t>封焕</t>
  </si>
  <si>
    <t>5201223703611</t>
  </si>
  <si>
    <t>10122100103初中英语教师</t>
  </si>
  <si>
    <t>安聪</t>
  </si>
  <si>
    <t>5201223700719</t>
  </si>
  <si>
    <t>10122100104初中物理教师</t>
  </si>
  <si>
    <t>田维琴</t>
  </si>
  <si>
    <t>5201223702819</t>
  </si>
  <si>
    <t>10122100105初中历史教师</t>
  </si>
  <si>
    <t>余燕</t>
  </si>
  <si>
    <t>5201223703426</t>
  </si>
  <si>
    <t>王丽</t>
  </si>
  <si>
    <t>5201223701926</t>
  </si>
  <si>
    <t>10122100106初中政治教师</t>
  </si>
  <si>
    <t>吴后松</t>
  </si>
  <si>
    <t>5201223702222</t>
  </si>
  <si>
    <t>10122100107初中体育教师</t>
  </si>
  <si>
    <t>吕彩云</t>
  </si>
  <si>
    <t>5201223703601</t>
  </si>
  <si>
    <t>221002息烽县永靖中学</t>
  </si>
  <si>
    <t>10122100201初中语文教师</t>
  </si>
  <si>
    <t>姚月</t>
  </si>
  <si>
    <t>5201223703911</t>
  </si>
  <si>
    <t>10122100202初中英语教师</t>
  </si>
  <si>
    <t>郭露</t>
  </si>
  <si>
    <t>5201223703230</t>
  </si>
  <si>
    <t>彭洁</t>
  </si>
  <si>
    <t>5201223703116</t>
  </si>
  <si>
    <t>221003息烽县温泉中学</t>
  </si>
  <si>
    <t>10122100301初中音乐教师</t>
  </si>
  <si>
    <t>马尖</t>
  </si>
  <si>
    <t>5201223701822</t>
  </si>
  <si>
    <t>221004息烽县流长中学</t>
  </si>
  <si>
    <t>10122100401初中语文教师</t>
  </si>
  <si>
    <t>代超超</t>
  </si>
  <si>
    <t>5201223703202</t>
  </si>
  <si>
    <t>221005息烽县底寨中学</t>
  </si>
  <si>
    <t>10122100501初中物理教师</t>
  </si>
  <si>
    <t>赵益龙</t>
  </si>
  <si>
    <t>5201223701716</t>
  </si>
  <si>
    <t>10122100502初中数学教师</t>
  </si>
  <si>
    <t>陈叶</t>
  </si>
  <si>
    <t>5201223700721</t>
  </si>
  <si>
    <t>221007息烽县永靖小学</t>
  </si>
  <si>
    <t>10122100701小学语文教师</t>
  </si>
  <si>
    <t>吴晓龙</t>
  </si>
  <si>
    <t>5201223702911</t>
  </si>
  <si>
    <t>黄雪</t>
  </si>
  <si>
    <t>5201223704003</t>
  </si>
  <si>
    <t>10122100702小学数学教师</t>
  </si>
  <si>
    <t>高翔</t>
  </si>
  <si>
    <t>5201223702709</t>
  </si>
  <si>
    <t>10122100703小学英语教师</t>
  </si>
  <si>
    <t>杨小芳</t>
  </si>
  <si>
    <t>5201223700421</t>
  </si>
  <si>
    <t>10122100704小学信息技术教师</t>
  </si>
  <si>
    <t>刘欢</t>
  </si>
  <si>
    <t>5201223703610</t>
  </si>
  <si>
    <t>10122100705小学科学教师</t>
  </si>
  <si>
    <t>甘元丽</t>
  </si>
  <si>
    <t>5201223703307</t>
  </si>
  <si>
    <t>221008息烽县南门小学</t>
  </si>
  <si>
    <t>10122100801小学语文教师</t>
  </si>
  <si>
    <t>张瑞</t>
  </si>
  <si>
    <t>5201223702510</t>
  </si>
  <si>
    <t>10122100802小学数学教师</t>
  </si>
  <si>
    <t>刘英</t>
  </si>
  <si>
    <t>5201223703415</t>
  </si>
  <si>
    <t>10122100803小学美术教师</t>
  </si>
  <si>
    <t>叶朝玲</t>
  </si>
  <si>
    <t>5201223701529</t>
  </si>
  <si>
    <t>221009息烽县云环小学</t>
  </si>
  <si>
    <t>10122100901小学语文教师</t>
  </si>
  <si>
    <t>赵晨</t>
  </si>
  <si>
    <t>5201223700128</t>
  </si>
  <si>
    <t>10122100902小学科学教师</t>
  </si>
  <si>
    <t>陈艳</t>
  </si>
  <si>
    <t>5201223702906</t>
  </si>
  <si>
    <t>10122100903小学英语教师</t>
  </si>
  <si>
    <t>陈凤</t>
  </si>
  <si>
    <t>5201223700713</t>
  </si>
  <si>
    <t>221010息烽县阳朗小学</t>
  </si>
  <si>
    <t>10122101001小学语文教师</t>
  </si>
  <si>
    <t>李雪莲</t>
  </si>
  <si>
    <t>5201223703318</t>
  </si>
  <si>
    <t>许鸿翼</t>
  </si>
  <si>
    <t>5201223701407</t>
  </si>
  <si>
    <t>金云云</t>
  </si>
  <si>
    <t>5201223703314</t>
  </si>
  <si>
    <t>蔡蓉</t>
  </si>
  <si>
    <t>5201223700207</t>
  </si>
  <si>
    <t>10122101002小学数学教师</t>
  </si>
  <si>
    <t>陈浪琴</t>
  </si>
  <si>
    <t>5201223702224</t>
  </si>
  <si>
    <t>李梦昭</t>
  </si>
  <si>
    <t>5201223703306</t>
  </si>
  <si>
    <t>朱继琴</t>
  </si>
  <si>
    <t>5201223701503</t>
  </si>
  <si>
    <t>221011息烽县黑神庙小学</t>
  </si>
  <si>
    <t>10122101101小学语文教师</t>
  </si>
  <si>
    <t>万佳明</t>
  </si>
  <si>
    <t>5201223700313</t>
  </si>
  <si>
    <t>周欢</t>
  </si>
  <si>
    <t>5201223701107</t>
  </si>
  <si>
    <t>10122101102小学数学教师</t>
  </si>
  <si>
    <t>翟东</t>
  </si>
  <si>
    <t>5201223702613</t>
  </si>
  <si>
    <t>文奇银</t>
  </si>
  <si>
    <t>5201223701823</t>
  </si>
  <si>
    <t>221012息烽县振中小学</t>
  </si>
  <si>
    <t>10122101201小学语文教师</t>
  </si>
  <si>
    <t>郭丽丽</t>
  </si>
  <si>
    <t>5201223701628</t>
  </si>
  <si>
    <t>谭正香</t>
  </si>
  <si>
    <t>5201223700519</t>
  </si>
  <si>
    <t>杜远英</t>
  </si>
  <si>
    <t>5201223704010</t>
  </si>
  <si>
    <r>
      <rPr>
        <sz val="10"/>
        <rFont val="宋体"/>
        <charset val="134"/>
        <scheme val="major"/>
      </rPr>
      <t xml:space="preserve">   考生的总成绩按笔试百分制成绩占40％、试教百分制成绩占60％计算。笔试、试教的成绩和总成绩得分均按“四舍五入法”保留小数点后两位数字。若同一岗位末位考生总成绩出现并列的，</t>
    </r>
    <r>
      <rPr>
        <sz val="10"/>
        <color rgb="FFFF0000"/>
        <rFont val="宋体"/>
        <charset val="134"/>
        <scheme val="major"/>
      </rPr>
      <t>按实际成绩计算，</t>
    </r>
    <r>
      <rPr>
        <sz val="10"/>
        <rFont val="宋体"/>
        <charset val="134"/>
        <scheme val="major"/>
      </rPr>
      <t>如仍并列的，则以试教成绩高者确定为体检对象。</t>
    </r>
  </si>
  <si>
    <t>于波</t>
  </si>
  <si>
    <t>5201223700405</t>
  </si>
  <si>
    <t>10122101202小学语文教师</t>
  </si>
  <si>
    <t>段石莹</t>
  </si>
  <si>
    <t>5201223703311</t>
  </si>
  <si>
    <t>唐珊珊</t>
  </si>
  <si>
    <t>5201223700608</t>
  </si>
  <si>
    <t>云敏</t>
  </si>
  <si>
    <t>5201223702606</t>
  </si>
  <si>
    <t>向海燕</t>
  </si>
  <si>
    <t>5201223701617</t>
  </si>
  <si>
    <t>10122101203小学语文教师</t>
  </si>
  <si>
    <t>杨丹</t>
  </si>
  <si>
    <t>5201223703204</t>
  </si>
  <si>
    <t>王兰</t>
  </si>
  <si>
    <t>5201223702506</t>
  </si>
  <si>
    <t>陈红</t>
  </si>
  <si>
    <t>5201223703723</t>
  </si>
  <si>
    <t>秦飞跃</t>
  </si>
  <si>
    <t>5201223702729</t>
  </si>
  <si>
    <t>10122101204小学数学教师</t>
  </si>
  <si>
    <t>龙媛</t>
  </si>
  <si>
    <t>5201223700601</t>
  </si>
  <si>
    <t>石婷婷</t>
  </si>
  <si>
    <t>5201223701128</t>
  </si>
  <si>
    <t>10122101205小学数学教师</t>
  </si>
  <si>
    <t>高涛</t>
  </si>
  <si>
    <t>5201223700703</t>
  </si>
  <si>
    <t>刘建宏</t>
  </si>
  <si>
    <t>5201223702405</t>
  </si>
  <si>
    <t>张钦</t>
  </si>
  <si>
    <t>5201223703914</t>
  </si>
  <si>
    <t>10122101206小学英语教师</t>
  </si>
  <si>
    <t>袁美</t>
  </si>
  <si>
    <t>5201223703621</t>
  </si>
  <si>
    <t>唐米琳</t>
  </si>
  <si>
    <t>5201223701322</t>
  </si>
  <si>
    <t>10122101207小学音乐教师</t>
  </si>
  <si>
    <t>钟远林</t>
  </si>
  <si>
    <t>5201223702703</t>
  </si>
  <si>
    <t>10122101208小学体育教师</t>
  </si>
  <si>
    <t>黄虎跃</t>
  </si>
  <si>
    <t>5201223700129</t>
  </si>
  <si>
    <t>李慧玲</t>
  </si>
  <si>
    <t>5201223702007</t>
  </si>
  <si>
    <t>10122101209小学美术教师</t>
  </si>
  <si>
    <t>彭冬艳</t>
  </si>
  <si>
    <t>5201223703725</t>
  </si>
  <si>
    <t>10122101210小学信息技术教师</t>
  </si>
  <si>
    <t>朱爱琳</t>
  </si>
  <si>
    <t>5201223703117</t>
  </si>
  <si>
    <t>李勇</t>
  </si>
  <si>
    <t>5201223700622</t>
  </si>
  <si>
    <t>10122101211小学科学教师</t>
  </si>
  <si>
    <t>尹泫珍</t>
  </si>
  <si>
    <t>5201223703423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</si>
</sst>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6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  <font>
      <sz val="10"/>
      <color rgb="FFFF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tabSelected="1" workbookViewId="0">
      <pane ySplit="1" topLeftCell="A2" activePane="bottomLeft" state="frozen"/>
      <selection/>
      <selection pane="bottomLeft" activeCell="H12" sqref="H12"/>
    </sheetView>
  </sheetViews>
  <sheetFormatPr defaultColWidth="9" defaultRowHeight="13.5"/>
  <cols>
    <col min="1" max="1" width="8.75" style="4" customWidth="1"/>
    <col min="2" max="2" width="13.875" style="5" customWidth="1"/>
    <col min="3" max="3" width="18.75" style="4" customWidth="1"/>
    <col min="4" max="4" width="21.5" style="4" customWidth="1"/>
    <col min="5" max="5" width="10.375" style="4" customWidth="1"/>
    <col min="6" max="6" width="10.375" style="6" customWidth="1"/>
    <col min="7" max="7" width="7.75" style="7" customWidth="1"/>
    <col min="8" max="8" width="12.125" style="7" customWidth="1"/>
    <col min="9" max="9" width="8.875" style="7" customWidth="1"/>
    <col min="10" max="10" width="14.5" style="7" customWidth="1"/>
    <col min="11" max="11" width="5.625" style="8" customWidth="1"/>
    <col min="12" max="12" width="4.875" style="8" customWidth="1"/>
    <col min="13" max="13" width="21.5" style="8" customWidth="1"/>
    <col min="14" max="14" width="20.125" style="8" customWidth="1"/>
    <col min="15" max="15" width="23" style="8" customWidth="1"/>
    <col min="16" max="16384" width="9" style="8"/>
  </cols>
  <sheetData>
    <row r="1" s="1" customFormat="1" ht="14.25" spans="1:10">
      <c r="A1" s="9" t="s">
        <v>0</v>
      </c>
      <c r="C1" s="10"/>
      <c r="D1" s="10"/>
      <c r="E1" s="10"/>
      <c r="F1" s="11"/>
      <c r="G1" s="12"/>
      <c r="H1" s="12"/>
      <c r="I1" s="12"/>
      <c r="J1" s="12"/>
    </row>
    <row r="2" s="1" customFormat="1" ht="4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2" customFormat="1" ht="53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7" t="s">
        <v>10</v>
      </c>
      <c r="J3" s="16" t="s">
        <v>11</v>
      </c>
      <c r="K3" s="23" t="s">
        <v>12</v>
      </c>
      <c r="L3" s="23" t="s">
        <v>13</v>
      </c>
      <c r="M3" s="24" t="s">
        <v>14</v>
      </c>
    </row>
    <row r="4" s="3" customFormat="1" ht="18" customHeight="1" spans="1:13">
      <c r="A4" s="14" t="s">
        <v>15</v>
      </c>
      <c r="B4" s="14" t="s">
        <v>16</v>
      </c>
      <c r="C4" s="14" t="s">
        <v>17</v>
      </c>
      <c r="D4" s="14" t="s">
        <v>18</v>
      </c>
      <c r="E4" s="18">
        <v>121</v>
      </c>
      <c r="F4" s="19">
        <f t="shared" ref="F4:F67" si="0">E4*2/3</f>
        <v>80.6666666666667</v>
      </c>
      <c r="G4" s="20">
        <f t="shared" ref="G4:G67" si="1">F4*0.4</f>
        <v>32.2666666666667</v>
      </c>
      <c r="H4" s="20">
        <v>88.422</v>
      </c>
      <c r="I4" s="20">
        <f t="shared" ref="I4:I67" si="2">H4*0.6</f>
        <v>53.0532</v>
      </c>
      <c r="J4" s="20">
        <f t="shared" ref="J4:J47" si="3">G4+I4</f>
        <v>85.3198666666667</v>
      </c>
      <c r="K4" s="23" t="s">
        <v>19</v>
      </c>
      <c r="L4" s="23" t="s">
        <v>19</v>
      </c>
      <c r="M4" s="25"/>
    </row>
    <row r="5" s="3" customFormat="1" ht="18" customHeight="1" spans="1:13">
      <c r="A5" s="14" t="s">
        <v>20</v>
      </c>
      <c r="B5" s="14" t="s">
        <v>21</v>
      </c>
      <c r="C5" s="14" t="s">
        <v>17</v>
      </c>
      <c r="D5" s="14" t="s">
        <v>18</v>
      </c>
      <c r="E5" s="18">
        <v>108</v>
      </c>
      <c r="F5" s="19">
        <f t="shared" si="0"/>
        <v>72</v>
      </c>
      <c r="G5" s="20">
        <f t="shared" si="1"/>
        <v>28.8</v>
      </c>
      <c r="H5" s="20">
        <v>88.006</v>
      </c>
      <c r="I5" s="20">
        <f t="shared" si="2"/>
        <v>52.8036</v>
      </c>
      <c r="J5" s="20">
        <f t="shared" si="3"/>
        <v>81.6036</v>
      </c>
      <c r="K5" s="23" t="s">
        <v>19</v>
      </c>
      <c r="L5" s="23" t="s">
        <v>19</v>
      </c>
      <c r="M5" s="25"/>
    </row>
    <row r="6" s="3" customFormat="1" ht="18" customHeight="1" spans="1:13">
      <c r="A6" s="14" t="s">
        <v>22</v>
      </c>
      <c r="B6" s="14" t="s">
        <v>23</v>
      </c>
      <c r="C6" s="14" t="s">
        <v>17</v>
      </c>
      <c r="D6" s="14" t="s">
        <v>24</v>
      </c>
      <c r="E6" s="18">
        <v>121</v>
      </c>
      <c r="F6" s="19">
        <f t="shared" si="0"/>
        <v>80.6666666666667</v>
      </c>
      <c r="G6" s="20">
        <f t="shared" si="1"/>
        <v>32.2666666666667</v>
      </c>
      <c r="H6" s="20">
        <v>93.444</v>
      </c>
      <c r="I6" s="20">
        <f t="shared" si="2"/>
        <v>56.0664</v>
      </c>
      <c r="J6" s="20">
        <f t="shared" si="3"/>
        <v>88.3330666666667</v>
      </c>
      <c r="K6" s="23" t="s">
        <v>19</v>
      </c>
      <c r="L6" s="23" t="s">
        <v>19</v>
      </c>
      <c r="M6" s="25"/>
    </row>
    <row r="7" s="3" customFormat="1" ht="18" customHeight="1" spans="1:13">
      <c r="A7" s="14" t="s">
        <v>25</v>
      </c>
      <c r="B7" s="14" t="s">
        <v>26</v>
      </c>
      <c r="C7" s="14" t="s">
        <v>17</v>
      </c>
      <c r="D7" s="14" t="s">
        <v>24</v>
      </c>
      <c r="E7" s="18">
        <v>109</v>
      </c>
      <c r="F7" s="19">
        <f t="shared" si="0"/>
        <v>72.6666666666667</v>
      </c>
      <c r="G7" s="20">
        <f t="shared" si="1"/>
        <v>29.0666666666667</v>
      </c>
      <c r="H7" s="20">
        <v>91.228</v>
      </c>
      <c r="I7" s="20">
        <f t="shared" si="2"/>
        <v>54.7368</v>
      </c>
      <c r="J7" s="20">
        <f t="shared" si="3"/>
        <v>83.8034666666667</v>
      </c>
      <c r="K7" s="23" t="s">
        <v>19</v>
      </c>
      <c r="L7" s="23" t="s">
        <v>19</v>
      </c>
      <c r="M7" s="25"/>
    </row>
    <row r="8" s="3" customFormat="1" ht="18" customHeight="1" spans="1:13">
      <c r="A8" s="14" t="s">
        <v>27</v>
      </c>
      <c r="B8" s="14" t="s">
        <v>28</v>
      </c>
      <c r="C8" s="14" t="s">
        <v>17</v>
      </c>
      <c r="D8" s="14" t="s">
        <v>24</v>
      </c>
      <c r="E8" s="18">
        <v>109</v>
      </c>
      <c r="F8" s="19">
        <f t="shared" si="0"/>
        <v>72.6666666666667</v>
      </c>
      <c r="G8" s="20">
        <f t="shared" si="1"/>
        <v>29.0666666666667</v>
      </c>
      <c r="H8" s="20">
        <v>90.226</v>
      </c>
      <c r="I8" s="20">
        <f t="shared" si="2"/>
        <v>54.1356</v>
      </c>
      <c r="J8" s="20">
        <f t="shared" si="3"/>
        <v>83.2022666666667</v>
      </c>
      <c r="K8" s="23" t="s">
        <v>19</v>
      </c>
      <c r="L8" s="23" t="s">
        <v>19</v>
      </c>
      <c r="M8" s="25"/>
    </row>
    <row r="9" s="3" customFormat="1" ht="18" customHeight="1" spans="1:13">
      <c r="A9" s="14" t="s">
        <v>29</v>
      </c>
      <c r="B9" s="14" t="s">
        <v>30</v>
      </c>
      <c r="C9" s="14" t="s">
        <v>17</v>
      </c>
      <c r="D9" s="14" t="s">
        <v>31</v>
      </c>
      <c r="E9" s="18">
        <v>107</v>
      </c>
      <c r="F9" s="19">
        <f t="shared" si="0"/>
        <v>71.3333333333333</v>
      </c>
      <c r="G9" s="20">
        <f t="shared" si="1"/>
        <v>28.5333333333333</v>
      </c>
      <c r="H9" s="20">
        <v>93.216</v>
      </c>
      <c r="I9" s="20">
        <f t="shared" si="2"/>
        <v>55.9296</v>
      </c>
      <c r="J9" s="20">
        <f t="shared" si="3"/>
        <v>84.4629333333333</v>
      </c>
      <c r="K9" s="23" t="s">
        <v>19</v>
      </c>
      <c r="L9" s="23" t="s">
        <v>19</v>
      </c>
      <c r="M9" s="25"/>
    </row>
    <row r="10" s="3" customFormat="1" ht="18" customHeight="1" spans="1:13">
      <c r="A10" s="14" t="s">
        <v>32</v>
      </c>
      <c r="B10" s="14" t="s">
        <v>33</v>
      </c>
      <c r="C10" s="14" t="s">
        <v>17</v>
      </c>
      <c r="D10" s="14" t="s">
        <v>34</v>
      </c>
      <c r="E10" s="18">
        <v>108</v>
      </c>
      <c r="F10" s="19">
        <f t="shared" si="0"/>
        <v>72</v>
      </c>
      <c r="G10" s="20">
        <f t="shared" si="1"/>
        <v>28.8</v>
      </c>
      <c r="H10" s="20">
        <v>89.408</v>
      </c>
      <c r="I10" s="20">
        <f t="shared" si="2"/>
        <v>53.6448</v>
      </c>
      <c r="J10" s="20">
        <f t="shared" si="3"/>
        <v>82.4448</v>
      </c>
      <c r="K10" s="23" t="s">
        <v>19</v>
      </c>
      <c r="L10" s="23" t="s">
        <v>19</v>
      </c>
      <c r="M10" s="25"/>
    </row>
    <row r="11" s="3" customFormat="1" ht="18" customHeight="1" spans="1:13">
      <c r="A11" s="14" t="s">
        <v>35</v>
      </c>
      <c r="B11" s="14" t="s">
        <v>36</v>
      </c>
      <c r="C11" s="14" t="s">
        <v>17</v>
      </c>
      <c r="D11" s="14" t="s">
        <v>37</v>
      </c>
      <c r="E11" s="18">
        <v>115</v>
      </c>
      <c r="F11" s="19">
        <f t="shared" si="0"/>
        <v>76.6666666666667</v>
      </c>
      <c r="G11" s="20">
        <f t="shared" si="1"/>
        <v>30.6666666666667</v>
      </c>
      <c r="H11" s="20">
        <v>95.024</v>
      </c>
      <c r="I11" s="20">
        <f t="shared" si="2"/>
        <v>57.0144</v>
      </c>
      <c r="J11" s="20">
        <f t="shared" si="3"/>
        <v>87.6810666666667</v>
      </c>
      <c r="K11" s="23" t="s">
        <v>19</v>
      </c>
      <c r="L11" s="23" t="s">
        <v>19</v>
      </c>
      <c r="M11" s="25"/>
    </row>
    <row r="12" s="3" customFormat="1" ht="18" customHeight="1" spans="1:13">
      <c r="A12" s="14" t="s">
        <v>38</v>
      </c>
      <c r="B12" s="14" t="s">
        <v>39</v>
      </c>
      <c r="C12" s="14" t="s">
        <v>17</v>
      </c>
      <c r="D12" s="14" t="s">
        <v>37</v>
      </c>
      <c r="E12" s="18">
        <v>111</v>
      </c>
      <c r="F12" s="19">
        <f t="shared" si="0"/>
        <v>74</v>
      </c>
      <c r="G12" s="20">
        <f t="shared" si="1"/>
        <v>29.6</v>
      </c>
      <c r="H12" s="20">
        <v>94.726</v>
      </c>
      <c r="I12" s="20">
        <f t="shared" si="2"/>
        <v>56.8356</v>
      </c>
      <c r="J12" s="20">
        <f t="shared" si="3"/>
        <v>86.4356</v>
      </c>
      <c r="K12" s="23" t="s">
        <v>19</v>
      </c>
      <c r="L12" s="23" t="s">
        <v>19</v>
      </c>
      <c r="M12" s="25"/>
    </row>
    <row r="13" s="3" customFormat="1" ht="18" customHeight="1" spans="1:13">
      <c r="A13" s="14" t="s">
        <v>40</v>
      </c>
      <c r="B13" s="14" t="s">
        <v>41</v>
      </c>
      <c r="C13" s="14" t="s">
        <v>17</v>
      </c>
      <c r="D13" s="14" t="s">
        <v>42</v>
      </c>
      <c r="E13" s="18">
        <v>115.5</v>
      </c>
      <c r="F13" s="19">
        <f t="shared" si="0"/>
        <v>77</v>
      </c>
      <c r="G13" s="20">
        <f t="shared" si="1"/>
        <v>30.8</v>
      </c>
      <c r="H13" s="20">
        <v>90.278</v>
      </c>
      <c r="I13" s="20">
        <f t="shared" si="2"/>
        <v>54.1668</v>
      </c>
      <c r="J13" s="20">
        <f t="shared" si="3"/>
        <v>84.9668</v>
      </c>
      <c r="K13" s="23" t="s">
        <v>19</v>
      </c>
      <c r="L13" s="23" t="s">
        <v>19</v>
      </c>
      <c r="M13" s="25"/>
    </row>
    <row r="14" s="3" customFormat="1" ht="18" customHeight="1" spans="1:13">
      <c r="A14" s="14" t="s">
        <v>43</v>
      </c>
      <c r="B14" s="14" t="s">
        <v>44</v>
      </c>
      <c r="C14" s="14" t="s">
        <v>17</v>
      </c>
      <c r="D14" s="14" t="s">
        <v>45</v>
      </c>
      <c r="E14" s="18">
        <v>114</v>
      </c>
      <c r="F14" s="19">
        <f t="shared" si="0"/>
        <v>76</v>
      </c>
      <c r="G14" s="20">
        <f t="shared" si="1"/>
        <v>30.4</v>
      </c>
      <c r="H14" s="20">
        <v>93.296</v>
      </c>
      <c r="I14" s="20">
        <f t="shared" si="2"/>
        <v>55.9776</v>
      </c>
      <c r="J14" s="20">
        <f t="shared" si="3"/>
        <v>86.3776</v>
      </c>
      <c r="K14" s="23" t="s">
        <v>19</v>
      </c>
      <c r="L14" s="23" t="s">
        <v>19</v>
      </c>
      <c r="M14" s="25"/>
    </row>
    <row r="15" s="3" customFormat="1" ht="18" customHeight="1" spans="1:13">
      <c r="A15" s="14" t="s">
        <v>46</v>
      </c>
      <c r="B15" s="14" t="s">
        <v>47</v>
      </c>
      <c r="C15" s="14" t="s">
        <v>48</v>
      </c>
      <c r="D15" s="14" t="s">
        <v>49</v>
      </c>
      <c r="E15" s="18">
        <v>102.5</v>
      </c>
      <c r="F15" s="19">
        <f t="shared" si="0"/>
        <v>68.3333333333333</v>
      </c>
      <c r="G15" s="20">
        <f t="shared" si="1"/>
        <v>27.3333333333333</v>
      </c>
      <c r="H15" s="20">
        <v>91.21</v>
      </c>
      <c r="I15" s="20">
        <f t="shared" si="2"/>
        <v>54.726</v>
      </c>
      <c r="J15" s="20">
        <f t="shared" si="3"/>
        <v>82.0593333333333</v>
      </c>
      <c r="K15" s="23" t="s">
        <v>19</v>
      </c>
      <c r="L15" s="23" t="s">
        <v>19</v>
      </c>
      <c r="M15" s="25"/>
    </row>
    <row r="16" s="3" customFormat="1" ht="18" customHeight="1" spans="1:13">
      <c r="A16" s="14" t="s">
        <v>50</v>
      </c>
      <c r="B16" s="14" t="s">
        <v>51</v>
      </c>
      <c r="C16" s="14" t="s">
        <v>48</v>
      </c>
      <c r="D16" s="14" t="s">
        <v>52</v>
      </c>
      <c r="E16" s="18">
        <v>111.5</v>
      </c>
      <c r="F16" s="19">
        <f t="shared" si="0"/>
        <v>74.3333333333333</v>
      </c>
      <c r="G16" s="20">
        <f t="shared" si="1"/>
        <v>29.7333333333333</v>
      </c>
      <c r="H16" s="20">
        <v>92.192</v>
      </c>
      <c r="I16" s="20">
        <f t="shared" si="2"/>
        <v>55.3152</v>
      </c>
      <c r="J16" s="20">
        <f t="shared" si="3"/>
        <v>85.0485333333333</v>
      </c>
      <c r="K16" s="23" t="s">
        <v>19</v>
      </c>
      <c r="L16" s="23" t="s">
        <v>19</v>
      </c>
      <c r="M16" s="25"/>
    </row>
    <row r="17" s="3" customFormat="1" ht="18" customHeight="1" spans="1:13">
      <c r="A17" s="14" t="s">
        <v>53</v>
      </c>
      <c r="B17" s="14" t="s">
        <v>54</v>
      </c>
      <c r="C17" s="14" t="s">
        <v>48</v>
      </c>
      <c r="D17" s="14" t="s">
        <v>52</v>
      </c>
      <c r="E17" s="18">
        <v>111.5</v>
      </c>
      <c r="F17" s="19">
        <f t="shared" si="0"/>
        <v>74.3333333333333</v>
      </c>
      <c r="G17" s="20">
        <f t="shared" si="1"/>
        <v>29.7333333333333</v>
      </c>
      <c r="H17" s="20">
        <v>90.528</v>
      </c>
      <c r="I17" s="20">
        <f t="shared" si="2"/>
        <v>54.3168</v>
      </c>
      <c r="J17" s="20">
        <f t="shared" si="3"/>
        <v>84.0501333333333</v>
      </c>
      <c r="K17" s="23" t="s">
        <v>19</v>
      </c>
      <c r="L17" s="23" t="s">
        <v>19</v>
      </c>
      <c r="M17" s="25"/>
    </row>
    <row r="18" s="3" customFormat="1" ht="18" customHeight="1" spans="1:13">
      <c r="A18" s="14" t="s">
        <v>55</v>
      </c>
      <c r="B18" s="14" t="s">
        <v>56</v>
      </c>
      <c r="C18" s="14" t="s">
        <v>57</v>
      </c>
      <c r="D18" s="14" t="s">
        <v>58</v>
      </c>
      <c r="E18" s="18">
        <v>98</v>
      </c>
      <c r="F18" s="19">
        <f t="shared" si="0"/>
        <v>65.3333333333333</v>
      </c>
      <c r="G18" s="20">
        <f t="shared" si="1"/>
        <v>26.1333333333333</v>
      </c>
      <c r="H18" s="20">
        <v>81.99</v>
      </c>
      <c r="I18" s="20">
        <f t="shared" si="2"/>
        <v>49.194</v>
      </c>
      <c r="J18" s="20">
        <f t="shared" si="3"/>
        <v>75.3273333333333</v>
      </c>
      <c r="K18" s="23" t="s">
        <v>19</v>
      </c>
      <c r="L18" s="23" t="s">
        <v>19</v>
      </c>
      <c r="M18" s="25"/>
    </row>
    <row r="19" s="3" customFormat="1" ht="18" customHeight="1" spans="1:13">
      <c r="A19" s="14" t="s">
        <v>59</v>
      </c>
      <c r="B19" s="14" t="s">
        <v>60</v>
      </c>
      <c r="C19" s="14" t="s">
        <v>61</v>
      </c>
      <c r="D19" s="14" t="s">
        <v>62</v>
      </c>
      <c r="E19" s="18">
        <v>108</v>
      </c>
      <c r="F19" s="19">
        <f t="shared" si="0"/>
        <v>72</v>
      </c>
      <c r="G19" s="20">
        <f t="shared" si="1"/>
        <v>28.8</v>
      </c>
      <c r="H19" s="20">
        <v>84.32</v>
      </c>
      <c r="I19" s="20">
        <f t="shared" si="2"/>
        <v>50.592</v>
      </c>
      <c r="J19" s="20">
        <f t="shared" si="3"/>
        <v>79.392</v>
      </c>
      <c r="K19" s="23" t="s">
        <v>19</v>
      </c>
      <c r="L19" s="23" t="s">
        <v>19</v>
      </c>
      <c r="M19" s="25"/>
    </row>
    <row r="20" s="3" customFormat="1" ht="18" customHeight="1" spans="1:13">
      <c r="A20" s="14" t="s">
        <v>63</v>
      </c>
      <c r="B20" s="14" t="s">
        <v>64</v>
      </c>
      <c r="C20" s="14" t="s">
        <v>65</v>
      </c>
      <c r="D20" s="14" t="s">
        <v>66</v>
      </c>
      <c r="E20" s="18">
        <v>96.5</v>
      </c>
      <c r="F20" s="19">
        <f t="shared" si="0"/>
        <v>64.3333333333333</v>
      </c>
      <c r="G20" s="20">
        <f t="shared" si="1"/>
        <v>25.7333333333333</v>
      </c>
      <c r="H20" s="20">
        <v>90.724</v>
      </c>
      <c r="I20" s="20">
        <f t="shared" si="2"/>
        <v>54.4344</v>
      </c>
      <c r="J20" s="20">
        <f t="shared" si="3"/>
        <v>80.1677333333333</v>
      </c>
      <c r="K20" s="23" t="s">
        <v>19</v>
      </c>
      <c r="L20" s="23" t="s">
        <v>19</v>
      </c>
      <c r="M20" s="25"/>
    </row>
    <row r="21" s="3" customFormat="1" ht="18" customHeight="1" spans="1:13">
      <c r="A21" s="14" t="s">
        <v>67</v>
      </c>
      <c r="B21" s="14" t="s">
        <v>68</v>
      </c>
      <c r="C21" s="14" t="s">
        <v>65</v>
      </c>
      <c r="D21" s="14" t="s">
        <v>69</v>
      </c>
      <c r="E21" s="18">
        <v>89</v>
      </c>
      <c r="F21" s="19">
        <f t="shared" si="0"/>
        <v>59.3333333333333</v>
      </c>
      <c r="G21" s="20">
        <f t="shared" si="1"/>
        <v>23.7333333333333</v>
      </c>
      <c r="H21" s="20">
        <v>82.956</v>
      </c>
      <c r="I21" s="20">
        <f t="shared" si="2"/>
        <v>49.7736</v>
      </c>
      <c r="J21" s="20">
        <f t="shared" si="3"/>
        <v>73.5069333333333</v>
      </c>
      <c r="K21" s="23" t="s">
        <v>19</v>
      </c>
      <c r="L21" s="23" t="s">
        <v>19</v>
      </c>
      <c r="M21" s="25"/>
    </row>
    <row r="22" s="3" customFormat="1" ht="18" customHeight="1" spans="1:13">
      <c r="A22" s="14" t="s">
        <v>70</v>
      </c>
      <c r="B22" s="14" t="s">
        <v>71</v>
      </c>
      <c r="C22" s="14" t="s">
        <v>72</v>
      </c>
      <c r="D22" s="14" t="s">
        <v>73</v>
      </c>
      <c r="E22" s="18">
        <v>117.5</v>
      </c>
      <c r="F22" s="19">
        <f t="shared" si="0"/>
        <v>78.3333333333333</v>
      </c>
      <c r="G22" s="20">
        <f t="shared" si="1"/>
        <v>31.3333333333333</v>
      </c>
      <c r="H22" s="20">
        <v>90.576</v>
      </c>
      <c r="I22" s="20">
        <f t="shared" si="2"/>
        <v>54.3456</v>
      </c>
      <c r="J22" s="20">
        <f t="shared" si="3"/>
        <v>85.6789333333333</v>
      </c>
      <c r="K22" s="23" t="s">
        <v>19</v>
      </c>
      <c r="L22" s="23" t="s">
        <v>19</v>
      </c>
      <c r="M22" s="25"/>
    </row>
    <row r="23" s="3" customFormat="1" ht="18" customHeight="1" spans="1:13">
      <c r="A23" s="14" t="s">
        <v>74</v>
      </c>
      <c r="B23" s="14" t="s">
        <v>75</v>
      </c>
      <c r="C23" s="14" t="s">
        <v>72</v>
      </c>
      <c r="D23" s="14" t="s">
        <v>73</v>
      </c>
      <c r="E23" s="18">
        <v>109.5</v>
      </c>
      <c r="F23" s="19">
        <f t="shared" si="0"/>
        <v>73</v>
      </c>
      <c r="G23" s="20">
        <f t="shared" si="1"/>
        <v>29.2</v>
      </c>
      <c r="H23" s="20">
        <v>92.392</v>
      </c>
      <c r="I23" s="20">
        <f t="shared" si="2"/>
        <v>55.4352</v>
      </c>
      <c r="J23" s="20">
        <f t="shared" si="3"/>
        <v>84.6352</v>
      </c>
      <c r="K23" s="23" t="s">
        <v>19</v>
      </c>
      <c r="L23" s="23" t="s">
        <v>19</v>
      </c>
      <c r="M23" s="25"/>
    </row>
    <row r="24" s="3" customFormat="1" ht="18" customHeight="1" spans="1:13">
      <c r="A24" s="14" t="s">
        <v>76</v>
      </c>
      <c r="B24" s="14" t="s">
        <v>77</v>
      </c>
      <c r="C24" s="14" t="s">
        <v>72</v>
      </c>
      <c r="D24" s="14" t="s">
        <v>78</v>
      </c>
      <c r="E24" s="18">
        <v>105.5</v>
      </c>
      <c r="F24" s="19">
        <f t="shared" si="0"/>
        <v>70.3333333333333</v>
      </c>
      <c r="G24" s="20">
        <f t="shared" si="1"/>
        <v>28.1333333333333</v>
      </c>
      <c r="H24" s="20">
        <v>90.168</v>
      </c>
      <c r="I24" s="20">
        <f t="shared" si="2"/>
        <v>54.1008</v>
      </c>
      <c r="J24" s="20">
        <f t="shared" si="3"/>
        <v>82.2341333333333</v>
      </c>
      <c r="K24" s="23" t="s">
        <v>19</v>
      </c>
      <c r="L24" s="23" t="s">
        <v>19</v>
      </c>
      <c r="M24" s="25"/>
    </row>
    <row r="25" s="3" customFormat="1" ht="18" customHeight="1" spans="1:13">
      <c r="A25" s="14" t="s">
        <v>79</v>
      </c>
      <c r="B25" s="14" t="s">
        <v>80</v>
      </c>
      <c r="C25" s="14" t="s">
        <v>72</v>
      </c>
      <c r="D25" s="14" t="s">
        <v>81</v>
      </c>
      <c r="E25" s="18">
        <v>113.5</v>
      </c>
      <c r="F25" s="19">
        <f t="shared" si="0"/>
        <v>75.6666666666667</v>
      </c>
      <c r="G25" s="20">
        <f t="shared" si="1"/>
        <v>30.2666666666667</v>
      </c>
      <c r="H25" s="20">
        <v>87.447</v>
      </c>
      <c r="I25" s="20">
        <f t="shared" si="2"/>
        <v>52.4682</v>
      </c>
      <c r="J25" s="20">
        <f t="shared" si="3"/>
        <v>82.7348666666667</v>
      </c>
      <c r="K25" s="23" t="s">
        <v>19</v>
      </c>
      <c r="L25" s="23" t="s">
        <v>19</v>
      </c>
      <c r="M25" s="25"/>
    </row>
    <row r="26" s="3" customFormat="1" ht="18" customHeight="1" spans="1:13">
      <c r="A26" s="14" t="s">
        <v>82</v>
      </c>
      <c r="B26" s="14" t="s">
        <v>83</v>
      </c>
      <c r="C26" s="14" t="s">
        <v>72</v>
      </c>
      <c r="D26" s="14" t="s">
        <v>84</v>
      </c>
      <c r="E26" s="18">
        <v>99.5</v>
      </c>
      <c r="F26" s="19">
        <f t="shared" si="0"/>
        <v>66.3333333333333</v>
      </c>
      <c r="G26" s="20">
        <f t="shared" si="1"/>
        <v>26.5333333333333</v>
      </c>
      <c r="H26" s="20">
        <v>83.544</v>
      </c>
      <c r="I26" s="20">
        <f t="shared" si="2"/>
        <v>50.1264</v>
      </c>
      <c r="J26" s="20">
        <f t="shared" si="3"/>
        <v>76.6597333333333</v>
      </c>
      <c r="K26" s="23" t="s">
        <v>19</v>
      </c>
      <c r="L26" s="23" t="s">
        <v>19</v>
      </c>
      <c r="M26" s="25"/>
    </row>
    <row r="27" s="3" customFormat="1" ht="18" customHeight="1" spans="1:13">
      <c r="A27" s="14" t="s">
        <v>85</v>
      </c>
      <c r="B27" s="14" t="s">
        <v>86</v>
      </c>
      <c r="C27" s="14" t="s">
        <v>72</v>
      </c>
      <c r="D27" s="14" t="s">
        <v>87</v>
      </c>
      <c r="E27" s="18">
        <v>109.5</v>
      </c>
      <c r="F27" s="19">
        <f t="shared" si="0"/>
        <v>73</v>
      </c>
      <c r="G27" s="20">
        <f t="shared" si="1"/>
        <v>29.2</v>
      </c>
      <c r="H27" s="20">
        <v>88.438</v>
      </c>
      <c r="I27" s="20">
        <f t="shared" si="2"/>
        <v>53.0628</v>
      </c>
      <c r="J27" s="20">
        <f t="shared" si="3"/>
        <v>82.2628</v>
      </c>
      <c r="K27" s="23" t="s">
        <v>19</v>
      </c>
      <c r="L27" s="23" t="s">
        <v>19</v>
      </c>
      <c r="M27" s="25"/>
    </row>
    <row r="28" s="3" customFormat="1" ht="18" customHeight="1" spans="1:13">
      <c r="A28" s="14" t="s">
        <v>88</v>
      </c>
      <c r="B28" s="14" t="s">
        <v>89</v>
      </c>
      <c r="C28" s="14" t="s">
        <v>90</v>
      </c>
      <c r="D28" s="14" t="s">
        <v>91</v>
      </c>
      <c r="E28" s="18">
        <v>116.5</v>
      </c>
      <c r="F28" s="19">
        <f t="shared" si="0"/>
        <v>77.6666666666667</v>
      </c>
      <c r="G28" s="20">
        <f t="shared" si="1"/>
        <v>31.0666666666667</v>
      </c>
      <c r="H28" s="20">
        <v>93.438</v>
      </c>
      <c r="I28" s="20">
        <f t="shared" si="2"/>
        <v>56.0628</v>
      </c>
      <c r="J28" s="20">
        <f t="shared" si="3"/>
        <v>87.1294666666667</v>
      </c>
      <c r="K28" s="23" t="s">
        <v>19</v>
      </c>
      <c r="L28" s="23" t="s">
        <v>19</v>
      </c>
      <c r="M28" s="25"/>
    </row>
    <row r="29" s="3" customFormat="1" ht="18" customHeight="1" spans="1:13">
      <c r="A29" s="14" t="s">
        <v>92</v>
      </c>
      <c r="B29" s="14" t="s">
        <v>93</v>
      </c>
      <c r="C29" s="14" t="s">
        <v>90</v>
      </c>
      <c r="D29" s="14" t="s">
        <v>94</v>
      </c>
      <c r="E29" s="18">
        <v>102.5</v>
      </c>
      <c r="F29" s="19">
        <f t="shared" si="0"/>
        <v>68.3333333333333</v>
      </c>
      <c r="G29" s="20">
        <f t="shared" si="1"/>
        <v>27.3333333333333</v>
      </c>
      <c r="H29" s="20">
        <v>87.87</v>
      </c>
      <c r="I29" s="20">
        <f t="shared" si="2"/>
        <v>52.722</v>
      </c>
      <c r="J29" s="20">
        <f t="shared" si="3"/>
        <v>80.0553333333333</v>
      </c>
      <c r="K29" s="23" t="s">
        <v>19</v>
      </c>
      <c r="L29" s="23" t="s">
        <v>19</v>
      </c>
      <c r="M29" s="25"/>
    </row>
    <row r="30" s="3" customFormat="1" ht="18" customHeight="1" spans="1:13">
      <c r="A30" s="14" t="s">
        <v>95</v>
      </c>
      <c r="B30" s="14" t="s">
        <v>96</v>
      </c>
      <c r="C30" s="14" t="s">
        <v>90</v>
      </c>
      <c r="D30" s="14" t="s">
        <v>97</v>
      </c>
      <c r="E30" s="18">
        <v>116.5</v>
      </c>
      <c r="F30" s="19">
        <f t="shared" si="0"/>
        <v>77.6666666666667</v>
      </c>
      <c r="G30" s="20">
        <f t="shared" si="1"/>
        <v>31.0666666666667</v>
      </c>
      <c r="H30" s="20">
        <v>93.384</v>
      </c>
      <c r="I30" s="20">
        <f t="shared" si="2"/>
        <v>56.0304</v>
      </c>
      <c r="J30" s="20">
        <f t="shared" si="3"/>
        <v>87.0970666666667</v>
      </c>
      <c r="K30" s="23" t="s">
        <v>19</v>
      </c>
      <c r="L30" s="23" t="s">
        <v>19</v>
      </c>
      <c r="M30" s="25"/>
    </row>
    <row r="31" s="3" customFormat="1" ht="18" customHeight="1" spans="1:13">
      <c r="A31" s="14" t="s">
        <v>98</v>
      </c>
      <c r="B31" s="14" t="s">
        <v>99</v>
      </c>
      <c r="C31" s="14" t="s">
        <v>100</v>
      </c>
      <c r="D31" s="14" t="s">
        <v>101</v>
      </c>
      <c r="E31" s="18">
        <v>112.5</v>
      </c>
      <c r="F31" s="19">
        <f t="shared" si="0"/>
        <v>75</v>
      </c>
      <c r="G31" s="20">
        <f t="shared" si="1"/>
        <v>30</v>
      </c>
      <c r="H31" s="20">
        <v>96.564</v>
      </c>
      <c r="I31" s="20">
        <f t="shared" si="2"/>
        <v>57.9384</v>
      </c>
      <c r="J31" s="20">
        <f t="shared" si="3"/>
        <v>87.9384</v>
      </c>
      <c r="K31" s="23" t="s">
        <v>19</v>
      </c>
      <c r="L31" s="23" t="s">
        <v>19</v>
      </c>
      <c r="M31" s="25"/>
    </row>
    <row r="32" s="3" customFormat="1" ht="18" customHeight="1" spans="1:13">
      <c r="A32" s="14" t="s">
        <v>102</v>
      </c>
      <c r="B32" s="14" t="s">
        <v>103</v>
      </c>
      <c r="C32" s="14" t="s">
        <v>100</v>
      </c>
      <c r="D32" s="14" t="s">
        <v>104</v>
      </c>
      <c r="E32" s="18">
        <v>108.5</v>
      </c>
      <c r="F32" s="19">
        <f t="shared" si="0"/>
        <v>72.3333333333333</v>
      </c>
      <c r="G32" s="20">
        <f t="shared" si="1"/>
        <v>28.9333333333333</v>
      </c>
      <c r="H32" s="20">
        <v>88.658</v>
      </c>
      <c r="I32" s="20">
        <f t="shared" si="2"/>
        <v>53.1948</v>
      </c>
      <c r="J32" s="20">
        <f t="shared" si="3"/>
        <v>82.1281333333333</v>
      </c>
      <c r="K32" s="23" t="s">
        <v>19</v>
      </c>
      <c r="L32" s="23" t="s">
        <v>19</v>
      </c>
      <c r="M32" s="25"/>
    </row>
    <row r="33" s="3" customFormat="1" ht="18" customHeight="1" spans="1:13">
      <c r="A33" s="14" t="s">
        <v>105</v>
      </c>
      <c r="B33" s="14" t="s">
        <v>106</v>
      </c>
      <c r="C33" s="14" t="s">
        <v>100</v>
      </c>
      <c r="D33" s="14" t="s">
        <v>107</v>
      </c>
      <c r="E33" s="18">
        <v>112.5</v>
      </c>
      <c r="F33" s="19">
        <f t="shared" si="0"/>
        <v>75</v>
      </c>
      <c r="G33" s="20">
        <f t="shared" si="1"/>
        <v>30</v>
      </c>
      <c r="H33" s="20">
        <v>81.942</v>
      </c>
      <c r="I33" s="20">
        <f t="shared" si="2"/>
        <v>49.1652</v>
      </c>
      <c r="J33" s="20">
        <f t="shared" si="3"/>
        <v>79.1652</v>
      </c>
      <c r="K33" s="23" t="s">
        <v>19</v>
      </c>
      <c r="L33" s="23" t="s">
        <v>19</v>
      </c>
      <c r="M33" s="25"/>
    </row>
    <row r="34" s="3" customFormat="1" ht="18" customHeight="1" spans="1:13">
      <c r="A34" s="14" t="s">
        <v>108</v>
      </c>
      <c r="B34" s="14" t="s">
        <v>109</v>
      </c>
      <c r="C34" s="14" t="s">
        <v>110</v>
      </c>
      <c r="D34" s="14" t="s">
        <v>111</v>
      </c>
      <c r="E34" s="18">
        <v>117</v>
      </c>
      <c r="F34" s="19">
        <f t="shared" si="0"/>
        <v>78</v>
      </c>
      <c r="G34" s="20">
        <f t="shared" si="1"/>
        <v>31.2</v>
      </c>
      <c r="H34" s="20">
        <v>91.166</v>
      </c>
      <c r="I34" s="20">
        <f t="shared" si="2"/>
        <v>54.6996</v>
      </c>
      <c r="J34" s="20">
        <f t="shared" si="3"/>
        <v>85.8996</v>
      </c>
      <c r="K34" s="23" t="s">
        <v>19</v>
      </c>
      <c r="L34" s="23" t="s">
        <v>19</v>
      </c>
      <c r="M34" s="25"/>
    </row>
    <row r="35" s="3" customFormat="1" ht="18" customHeight="1" spans="1:13">
      <c r="A35" s="14" t="s">
        <v>112</v>
      </c>
      <c r="B35" s="14" t="s">
        <v>113</v>
      </c>
      <c r="C35" s="14" t="s">
        <v>110</v>
      </c>
      <c r="D35" s="14" t="s">
        <v>111</v>
      </c>
      <c r="E35" s="18">
        <v>111.5</v>
      </c>
      <c r="F35" s="19">
        <f t="shared" si="0"/>
        <v>74.3333333333333</v>
      </c>
      <c r="G35" s="20">
        <f t="shared" si="1"/>
        <v>29.7333333333333</v>
      </c>
      <c r="H35" s="20">
        <v>91.458</v>
      </c>
      <c r="I35" s="20">
        <f t="shared" si="2"/>
        <v>54.8748</v>
      </c>
      <c r="J35" s="20">
        <f t="shared" si="3"/>
        <v>84.6081333333333</v>
      </c>
      <c r="K35" s="23" t="s">
        <v>19</v>
      </c>
      <c r="L35" s="23" t="s">
        <v>19</v>
      </c>
      <c r="M35" s="25"/>
    </row>
    <row r="36" s="3" customFormat="1" ht="18" customHeight="1" spans="1:13">
      <c r="A36" s="14" t="s">
        <v>114</v>
      </c>
      <c r="B36" s="14" t="s">
        <v>115</v>
      </c>
      <c r="C36" s="14" t="s">
        <v>110</v>
      </c>
      <c r="D36" s="14" t="s">
        <v>111</v>
      </c>
      <c r="E36" s="18">
        <v>110</v>
      </c>
      <c r="F36" s="19">
        <f t="shared" si="0"/>
        <v>73.3333333333333</v>
      </c>
      <c r="G36" s="20">
        <f t="shared" si="1"/>
        <v>29.3333333333333</v>
      </c>
      <c r="H36" s="20">
        <v>91.72</v>
      </c>
      <c r="I36" s="20">
        <f t="shared" si="2"/>
        <v>55.032</v>
      </c>
      <c r="J36" s="20">
        <f t="shared" si="3"/>
        <v>84.3653333333333</v>
      </c>
      <c r="K36" s="23" t="s">
        <v>19</v>
      </c>
      <c r="L36" s="23" t="s">
        <v>19</v>
      </c>
      <c r="M36" s="25"/>
    </row>
    <row r="37" s="3" customFormat="1" ht="18" customHeight="1" spans="1:13">
      <c r="A37" s="14" t="s">
        <v>116</v>
      </c>
      <c r="B37" s="14" t="s">
        <v>117</v>
      </c>
      <c r="C37" s="14" t="s">
        <v>110</v>
      </c>
      <c r="D37" s="14" t="s">
        <v>111</v>
      </c>
      <c r="E37" s="18">
        <v>107.5</v>
      </c>
      <c r="F37" s="19">
        <f t="shared" si="0"/>
        <v>71.6666666666667</v>
      </c>
      <c r="G37" s="20">
        <f t="shared" si="1"/>
        <v>28.6666666666667</v>
      </c>
      <c r="H37" s="20">
        <v>91.754</v>
      </c>
      <c r="I37" s="20">
        <f t="shared" si="2"/>
        <v>55.0524</v>
      </c>
      <c r="J37" s="20">
        <f t="shared" si="3"/>
        <v>83.7190666666667</v>
      </c>
      <c r="K37" s="23" t="s">
        <v>19</v>
      </c>
      <c r="L37" s="23" t="s">
        <v>19</v>
      </c>
      <c r="M37" s="25"/>
    </row>
    <row r="38" s="3" customFormat="1" ht="18" customHeight="1" spans="1:13">
      <c r="A38" s="14" t="s">
        <v>118</v>
      </c>
      <c r="B38" s="14" t="s">
        <v>119</v>
      </c>
      <c r="C38" s="14" t="s">
        <v>110</v>
      </c>
      <c r="D38" s="14" t="s">
        <v>120</v>
      </c>
      <c r="E38" s="18">
        <v>112.5</v>
      </c>
      <c r="F38" s="19">
        <f t="shared" si="0"/>
        <v>75</v>
      </c>
      <c r="G38" s="20">
        <f t="shared" si="1"/>
        <v>30</v>
      </c>
      <c r="H38" s="20">
        <v>88.662</v>
      </c>
      <c r="I38" s="20">
        <f t="shared" si="2"/>
        <v>53.1972</v>
      </c>
      <c r="J38" s="20">
        <f t="shared" si="3"/>
        <v>83.1972</v>
      </c>
      <c r="K38" s="23" t="s">
        <v>19</v>
      </c>
      <c r="L38" s="23" t="s">
        <v>19</v>
      </c>
      <c r="M38" s="25"/>
    </row>
    <row r="39" s="3" customFormat="1" ht="18" customHeight="1" spans="1:13">
      <c r="A39" s="14" t="s">
        <v>121</v>
      </c>
      <c r="B39" s="14" t="s">
        <v>122</v>
      </c>
      <c r="C39" s="14" t="s">
        <v>110</v>
      </c>
      <c r="D39" s="14" t="s">
        <v>120</v>
      </c>
      <c r="E39" s="18">
        <v>112</v>
      </c>
      <c r="F39" s="19">
        <f t="shared" si="0"/>
        <v>74.6666666666667</v>
      </c>
      <c r="G39" s="20">
        <f t="shared" si="1"/>
        <v>29.8666666666667</v>
      </c>
      <c r="H39" s="20">
        <v>87.012</v>
      </c>
      <c r="I39" s="20">
        <f t="shared" si="2"/>
        <v>52.2072</v>
      </c>
      <c r="J39" s="20">
        <f t="shared" si="3"/>
        <v>82.0738666666667</v>
      </c>
      <c r="K39" s="23" t="s">
        <v>19</v>
      </c>
      <c r="L39" s="23" t="s">
        <v>19</v>
      </c>
      <c r="M39" s="25"/>
    </row>
    <row r="40" s="3" customFormat="1" ht="18" customHeight="1" spans="1:13">
      <c r="A40" s="14" t="s">
        <v>123</v>
      </c>
      <c r="B40" s="14" t="s">
        <v>124</v>
      </c>
      <c r="C40" s="14" t="s">
        <v>110</v>
      </c>
      <c r="D40" s="14" t="s">
        <v>120</v>
      </c>
      <c r="E40" s="18">
        <v>107</v>
      </c>
      <c r="F40" s="19">
        <f t="shared" si="0"/>
        <v>71.3333333333333</v>
      </c>
      <c r="G40" s="20">
        <f t="shared" si="1"/>
        <v>28.5333333333333</v>
      </c>
      <c r="H40" s="20">
        <v>88.406</v>
      </c>
      <c r="I40" s="20">
        <f t="shared" si="2"/>
        <v>53.0436</v>
      </c>
      <c r="J40" s="20">
        <f t="shared" si="3"/>
        <v>81.5769333333333</v>
      </c>
      <c r="K40" s="23" t="s">
        <v>19</v>
      </c>
      <c r="L40" s="23" t="s">
        <v>19</v>
      </c>
      <c r="M40" s="25"/>
    </row>
    <row r="41" s="3" customFormat="1" ht="18" customHeight="1" spans="1:13">
      <c r="A41" s="14" t="s">
        <v>125</v>
      </c>
      <c r="B41" s="14" t="s">
        <v>126</v>
      </c>
      <c r="C41" s="14" t="s">
        <v>127</v>
      </c>
      <c r="D41" s="14" t="s">
        <v>128</v>
      </c>
      <c r="E41" s="18">
        <v>108.5</v>
      </c>
      <c r="F41" s="19">
        <f t="shared" si="0"/>
        <v>72.3333333333333</v>
      </c>
      <c r="G41" s="20">
        <f t="shared" si="1"/>
        <v>28.9333333333333</v>
      </c>
      <c r="H41" s="20">
        <v>90.602</v>
      </c>
      <c r="I41" s="20">
        <f t="shared" si="2"/>
        <v>54.3612</v>
      </c>
      <c r="J41" s="20">
        <f t="shared" si="3"/>
        <v>83.2945333333333</v>
      </c>
      <c r="K41" s="23" t="s">
        <v>19</v>
      </c>
      <c r="L41" s="23" t="s">
        <v>19</v>
      </c>
      <c r="M41" s="25"/>
    </row>
    <row r="42" s="3" customFormat="1" ht="18" customHeight="1" spans="1:13">
      <c r="A42" s="14" t="s">
        <v>129</v>
      </c>
      <c r="B42" s="14" t="s">
        <v>130</v>
      </c>
      <c r="C42" s="14" t="s">
        <v>127</v>
      </c>
      <c r="D42" s="14" t="s">
        <v>128</v>
      </c>
      <c r="E42" s="18">
        <v>107.5</v>
      </c>
      <c r="F42" s="19">
        <f t="shared" si="0"/>
        <v>71.6666666666667</v>
      </c>
      <c r="G42" s="20">
        <f t="shared" si="1"/>
        <v>28.6666666666667</v>
      </c>
      <c r="H42" s="20">
        <v>89.596</v>
      </c>
      <c r="I42" s="20">
        <f t="shared" si="2"/>
        <v>53.7576</v>
      </c>
      <c r="J42" s="20">
        <f t="shared" si="3"/>
        <v>82.4242666666667</v>
      </c>
      <c r="K42" s="23" t="s">
        <v>19</v>
      </c>
      <c r="L42" s="23" t="s">
        <v>19</v>
      </c>
      <c r="M42" s="25"/>
    </row>
    <row r="43" s="3" customFormat="1" ht="18" customHeight="1" spans="1:13">
      <c r="A43" s="14" t="s">
        <v>131</v>
      </c>
      <c r="B43" s="14" t="s">
        <v>132</v>
      </c>
      <c r="C43" s="14" t="s">
        <v>127</v>
      </c>
      <c r="D43" s="14" t="s">
        <v>133</v>
      </c>
      <c r="E43" s="18">
        <v>104</v>
      </c>
      <c r="F43" s="19">
        <f t="shared" si="0"/>
        <v>69.3333333333333</v>
      </c>
      <c r="G43" s="20">
        <f t="shared" si="1"/>
        <v>27.7333333333333</v>
      </c>
      <c r="H43" s="20">
        <v>90.25</v>
      </c>
      <c r="I43" s="20">
        <f t="shared" si="2"/>
        <v>54.15</v>
      </c>
      <c r="J43" s="20">
        <f t="shared" si="3"/>
        <v>81.8833333333333</v>
      </c>
      <c r="K43" s="23" t="s">
        <v>19</v>
      </c>
      <c r="L43" s="23" t="s">
        <v>19</v>
      </c>
      <c r="M43" s="25"/>
    </row>
    <row r="44" s="3" customFormat="1" ht="18" customHeight="1" spans="1:13">
      <c r="A44" s="14" t="s">
        <v>134</v>
      </c>
      <c r="B44" s="14" t="s">
        <v>135</v>
      </c>
      <c r="C44" s="14" t="s">
        <v>127</v>
      </c>
      <c r="D44" s="14" t="s">
        <v>133</v>
      </c>
      <c r="E44" s="18">
        <v>108.5</v>
      </c>
      <c r="F44" s="19">
        <f t="shared" si="0"/>
        <v>72.3333333333333</v>
      </c>
      <c r="G44" s="20">
        <f t="shared" si="1"/>
        <v>28.9333333333333</v>
      </c>
      <c r="H44" s="20">
        <v>85.58</v>
      </c>
      <c r="I44" s="20">
        <f t="shared" si="2"/>
        <v>51.348</v>
      </c>
      <c r="J44" s="20">
        <f t="shared" si="3"/>
        <v>80.2813333333333</v>
      </c>
      <c r="K44" s="23" t="s">
        <v>19</v>
      </c>
      <c r="L44" s="23" t="s">
        <v>19</v>
      </c>
      <c r="M44" s="25"/>
    </row>
    <row r="45" s="3" customFormat="1" ht="18" customHeight="1" spans="1:13">
      <c r="A45" s="14" t="s">
        <v>136</v>
      </c>
      <c r="B45" s="14" t="s">
        <v>137</v>
      </c>
      <c r="C45" s="14" t="s">
        <v>138</v>
      </c>
      <c r="D45" s="14" t="s">
        <v>139</v>
      </c>
      <c r="E45" s="18">
        <v>114</v>
      </c>
      <c r="F45" s="19">
        <f t="shared" si="0"/>
        <v>76</v>
      </c>
      <c r="G45" s="20">
        <f t="shared" si="1"/>
        <v>30.4</v>
      </c>
      <c r="H45" s="20">
        <v>88.466</v>
      </c>
      <c r="I45" s="20">
        <f t="shared" si="2"/>
        <v>53.0796</v>
      </c>
      <c r="J45" s="20">
        <f t="shared" si="3"/>
        <v>83.4796</v>
      </c>
      <c r="K45" s="23" t="s">
        <v>19</v>
      </c>
      <c r="L45" s="23" t="s">
        <v>19</v>
      </c>
      <c r="M45" s="25"/>
    </row>
    <row r="46" s="3" customFormat="1" ht="18" customHeight="1" spans="1:13">
      <c r="A46" s="14" t="s">
        <v>140</v>
      </c>
      <c r="B46" s="14" t="s">
        <v>141</v>
      </c>
      <c r="C46" s="14" t="s">
        <v>138</v>
      </c>
      <c r="D46" s="14" t="s">
        <v>139</v>
      </c>
      <c r="E46" s="18">
        <v>113.5</v>
      </c>
      <c r="F46" s="19">
        <f t="shared" si="0"/>
        <v>75.6666666666667</v>
      </c>
      <c r="G46" s="20">
        <f t="shared" si="1"/>
        <v>30.2666666666667</v>
      </c>
      <c r="H46" s="20">
        <v>88.03</v>
      </c>
      <c r="I46" s="20">
        <f t="shared" si="2"/>
        <v>52.818</v>
      </c>
      <c r="J46" s="20">
        <f t="shared" si="3"/>
        <v>83.0846666666667</v>
      </c>
      <c r="K46" s="23" t="s">
        <v>19</v>
      </c>
      <c r="L46" s="23" t="s">
        <v>19</v>
      </c>
      <c r="M46" s="25"/>
    </row>
    <row r="47" s="3" customFormat="1" ht="18" customHeight="1" spans="1:13">
      <c r="A47" s="14" t="s">
        <v>142</v>
      </c>
      <c r="B47" s="14" t="s">
        <v>143</v>
      </c>
      <c r="C47" s="14" t="s">
        <v>138</v>
      </c>
      <c r="D47" s="14" t="s">
        <v>139</v>
      </c>
      <c r="E47" s="18">
        <v>109</v>
      </c>
      <c r="F47" s="19">
        <f t="shared" si="0"/>
        <v>72.6666666666667</v>
      </c>
      <c r="G47" s="20">
        <f t="shared" si="1"/>
        <v>29.0666666666667</v>
      </c>
      <c r="H47" s="20">
        <v>89.678</v>
      </c>
      <c r="I47" s="20">
        <f t="shared" si="2"/>
        <v>53.8068</v>
      </c>
      <c r="J47" s="20">
        <f t="shared" si="3"/>
        <v>82.8734666666667</v>
      </c>
      <c r="K47" s="23" t="s">
        <v>19</v>
      </c>
      <c r="L47" s="23" t="s">
        <v>19</v>
      </c>
      <c r="M47" s="25"/>
    </row>
    <row r="48" s="3" customFormat="1" ht="123" customHeight="1" spans="1:13">
      <c r="A48" s="14" t="s">
        <v>144</v>
      </c>
      <c r="B48" s="14" t="s">
        <v>145</v>
      </c>
      <c r="C48" s="14" t="s">
        <v>138</v>
      </c>
      <c r="D48" s="14" t="s">
        <v>139</v>
      </c>
      <c r="E48" s="18">
        <v>110</v>
      </c>
      <c r="F48" s="19">
        <f t="shared" si="0"/>
        <v>73.3333333333333</v>
      </c>
      <c r="G48" s="21">
        <f t="shared" si="1"/>
        <v>29.3333333333333</v>
      </c>
      <c r="H48" s="22">
        <v>89.06</v>
      </c>
      <c r="I48" s="21">
        <f t="shared" si="2"/>
        <v>53.436</v>
      </c>
      <c r="J48" s="26">
        <f>F48*0.4+H48*0.6</f>
        <v>82.7693333333333</v>
      </c>
      <c r="K48" s="23" t="s">
        <v>19</v>
      </c>
      <c r="L48" s="23" t="s">
        <v>19</v>
      </c>
      <c r="M48" s="27" t="s">
        <v>146</v>
      </c>
    </row>
    <row r="49" s="3" customFormat="1" ht="18" customHeight="1" spans="1:13">
      <c r="A49" s="14" t="s">
        <v>147</v>
      </c>
      <c r="B49" s="14" t="s">
        <v>148</v>
      </c>
      <c r="C49" s="14" t="s">
        <v>138</v>
      </c>
      <c r="D49" s="14" t="s">
        <v>149</v>
      </c>
      <c r="E49" s="18">
        <v>116</v>
      </c>
      <c r="F49" s="19">
        <f t="shared" si="0"/>
        <v>77.3333333333333</v>
      </c>
      <c r="G49" s="20">
        <f t="shared" si="1"/>
        <v>30.9333333333333</v>
      </c>
      <c r="H49" s="20">
        <v>90.618</v>
      </c>
      <c r="I49" s="20">
        <f t="shared" si="2"/>
        <v>54.3708</v>
      </c>
      <c r="J49" s="20">
        <f t="shared" ref="J49:J71" si="4">G49+I49</f>
        <v>85.3041333333333</v>
      </c>
      <c r="K49" s="23" t="s">
        <v>19</v>
      </c>
      <c r="L49" s="23" t="s">
        <v>19</v>
      </c>
      <c r="M49" s="25"/>
    </row>
    <row r="50" s="3" customFormat="1" ht="18" customHeight="1" spans="1:13">
      <c r="A50" s="14" t="s">
        <v>150</v>
      </c>
      <c r="B50" s="14" t="s">
        <v>151</v>
      </c>
      <c r="C50" s="14" t="s">
        <v>138</v>
      </c>
      <c r="D50" s="14" t="s">
        <v>149</v>
      </c>
      <c r="E50" s="18">
        <v>115</v>
      </c>
      <c r="F50" s="19">
        <f t="shared" si="0"/>
        <v>76.6666666666667</v>
      </c>
      <c r="G50" s="20">
        <f t="shared" si="1"/>
        <v>30.6666666666667</v>
      </c>
      <c r="H50" s="20">
        <v>90.926</v>
      </c>
      <c r="I50" s="20">
        <f t="shared" si="2"/>
        <v>54.5556</v>
      </c>
      <c r="J50" s="20">
        <f t="shared" si="4"/>
        <v>85.2222666666667</v>
      </c>
      <c r="K50" s="23" t="s">
        <v>19</v>
      </c>
      <c r="L50" s="23" t="s">
        <v>19</v>
      </c>
      <c r="M50" s="25"/>
    </row>
    <row r="51" s="3" customFormat="1" ht="18" customHeight="1" spans="1:13">
      <c r="A51" s="14" t="s">
        <v>152</v>
      </c>
      <c r="B51" s="14" t="s">
        <v>153</v>
      </c>
      <c r="C51" s="14" t="s">
        <v>138</v>
      </c>
      <c r="D51" s="14" t="s">
        <v>149</v>
      </c>
      <c r="E51" s="18">
        <v>115</v>
      </c>
      <c r="F51" s="19">
        <f t="shared" si="0"/>
        <v>76.6666666666667</v>
      </c>
      <c r="G51" s="20">
        <f t="shared" si="1"/>
        <v>30.6666666666667</v>
      </c>
      <c r="H51" s="20">
        <v>88.694</v>
      </c>
      <c r="I51" s="20">
        <f t="shared" si="2"/>
        <v>53.2164</v>
      </c>
      <c r="J51" s="20">
        <f t="shared" si="4"/>
        <v>83.8830666666667</v>
      </c>
      <c r="K51" s="23" t="s">
        <v>19</v>
      </c>
      <c r="L51" s="23" t="s">
        <v>19</v>
      </c>
      <c r="M51" s="25"/>
    </row>
    <row r="52" s="3" customFormat="1" ht="18" customHeight="1" spans="1:13">
      <c r="A52" s="14" t="s">
        <v>154</v>
      </c>
      <c r="B52" s="14" t="s">
        <v>155</v>
      </c>
      <c r="C52" s="14" t="s">
        <v>138</v>
      </c>
      <c r="D52" s="14" t="s">
        <v>149</v>
      </c>
      <c r="E52" s="18">
        <v>112.5</v>
      </c>
      <c r="F52" s="19">
        <f t="shared" si="0"/>
        <v>75</v>
      </c>
      <c r="G52" s="20">
        <f t="shared" si="1"/>
        <v>30</v>
      </c>
      <c r="H52" s="20">
        <v>88.336</v>
      </c>
      <c r="I52" s="20">
        <f t="shared" si="2"/>
        <v>53.0016</v>
      </c>
      <c r="J52" s="20">
        <f t="shared" si="4"/>
        <v>83.0016</v>
      </c>
      <c r="K52" s="23" t="s">
        <v>19</v>
      </c>
      <c r="L52" s="23" t="s">
        <v>19</v>
      </c>
      <c r="M52" s="25"/>
    </row>
    <row r="53" s="3" customFormat="1" ht="18" customHeight="1" spans="1:13">
      <c r="A53" s="14" t="s">
        <v>156</v>
      </c>
      <c r="B53" s="14" t="s">
        <v>157</v>
      </c>
      <c r="C53" s="14" t="s">
        <v>138</v>
      </c>
      <c r="D53" s="14" t="s">
        <v>158</v>
      </c>
      <c r="E53" s="18">
        <v>114.5</v>
      </c>
      <c r="F53" s="19">
        <f t="shared" si="0"/>
        <v>76.3333333333333</v>
      </c>
      <c r="G53" s="20">
        <f t="shared" si="1"/>
        <v>30.5333333333333</v>
      </c>
      <c r="H53" s="20">
        <v>92.616</v>
      </c>
      <c r="I53" s="20">
        <f t="shared" si="2"/>
        <v>55.5696</v>
      </c>
      <c r="J53" s="20">
        <f t="shared" si="4"/>
        <v>86.1029333333333</v>
      </c>
      <c r="K53" s="23" t="s">
        <v>19</v>
      </c>
      <c r="L53" s="23" t="s">
        <v>19</v>
      </c>
      <c r="M53" s="25"/>
    </row>
    <row r="54" s="3" customFormat="1" ht="18" customHeight="1" spans="1:13">
      <c r="A54" s="14" t="s">
        <v>159</v>
      </c>
      <c r="B54" s="14" t="s">
        <v>160</v>
      </c>
      <c r="C54" s="14" t="s">
        <v>138</v>
      </c>
      <c r="D54" s="14" t="s">
        <v>158</v>
      </c>
      <c r="E54" s="18">
        <v>119</v>
      </c>
      <c r="F54" s="19">
        <f t="shared" si="0"/>
        <v>79.3333333333333</v>
      </c>
      <c r="G54" s="20">
        <f t="shared" si="1"/>
        <v>31.7333333333333</v>
      </c>
      <c r="H54" s="20">
        <v>89.954</v>
      </c>
      <c r="I54" s="20">
        <f t="shared" si="2"/>
        <v>53.9724</v>
      </c>
      <c r="J54" s="20">
        <f t="shared" si="4"/>
        <v>85.7057333333333</v>
      </c>
      <c r="K54" s="23" t="s">
        <v>19</v>
      </c>
      <c r="L54" s="23" t="s">
        <v>19</v>
      </c>
      <c r="M54" s="25"/>
    </row>
    <row r="55" s="3" customFormat="1" ht="18" customHeight="1" spans="1:13">
      <c r="A55" s="14" t="s">
        <v>161</v>
      </c>
      <c r="B55" s="14" t="s">
        <v>162</v>
      </c>
      <c r="C55" s="14" t="s">
        <v>138</v>
      </c>
      <c r="D55" s="14" t="s">
        <v>158</v>
      </c>
      <c r="E55" s="18">
        <v>109.5</v>
      </c>
      <c r="F55" s="19">
        <f t="shared" si="0"/>
        <v>73</v>
      </c>
      <c r="G55" s="20">
        <f t="shared" si="1"/>
        <v>29.2</v>
      </c>
      <c r="H55" s="20">
        <v>91.936</v>
      </c>
      <c r="I55" s="20">
        <f t="shared" si="2"/>
        <v>55.1616</v>
      </c>
      <c r="J55" s="20">
        <f t="shared" si="4"/>
        <v>84.3616</v>
      </c>
      <c r="K55" s="23" t="s">
        <v>19</v>
      </c>
      <c r="L55" s="23" t="s">
        <v>19</v>
      </c>
      <c r="M55" s="25"/>
    </row>
    <row r="56" s="3" customFormat="1" ht="18" customHeight="1" spans="1:13">
      <c r="A56" s="14" t="s">
        <v>163</v>
      </c>
      <c r="B56" s="14" t="s">
        <v>164</v>
      </c>
      <c r="C56" s="14" t="s">
        <v>138</v>
      </c>
      <c r="D56" s="14" t="s">
        <v>158</v>
      </c>
      <c r="E56" s="18">
        <v>117</v>
      </c>
      <c r="F56" s="19">
        <f t="shared" si="0"/>
        <v>78</v>
      </c>
      <c r="G56" s="20">
        <f t="shared" si="1"/>
        <v>31.2</v>
      </c>
      <c r="H56" s="20">
        <v>88.524</v>
      </c>
      <c r="I56" s="20">
        <f t="shared" si="2"/>
        <v>53.1144</v>
      </c>
      <c r="J56" s="20">
        <f t="shared" si="4"/>
        <v>84.3144</v>
      </c>
      <c r="K56" s="23" t="s">
        <v>19</v>
      </c>
      <c r="L56" s="23" t="s">
        <v>19</v>
      </c>
      <c r="M56" s="25"/>
    </row>
    <row r="57" s="3" customFormat="1" ht="18" customHeight="1" spans="1:13">
      <c r="A57" s="14" t="s">
        <v>165</v>
      </c>
      <c r="B57" s="14" t="s">
        <v>166</v>
      </c>
      <c r="C57" s="14" t="s">
        <v>138</v>
      </c>
      <c r="D57" s="14" t="s">
        <v>167</v>
      </c>
      <c r="E57" s="18">
        <v>110.5</v>
      </c>
      <c r="F57" s="19">
        <f t="shared" si="0"/>
        <v>73.6666666666667</v>
      </c>
      <c r="G57" s="20">
        <f t="shared" si="1"/>
        <v>29.4666666666667</v>
      </c>
      <c r="H57" s="20">
        <v>89.46</v>
      </c>
      <c r="I57" s="20">
        <f t="shared" si="2"/>
        <v>53.676</v>
      </c>
      <c r="J57" s="20">
        <f t="shared" si="4"/>
        <v>83.1426666666667</v>
      </c>
      <c r="K57" s="23" t="s">
        <v>19</v>
      </c>
      <c r="L57" s="23" t="s">
        <v>19</v>
      </c>
      <c r="M57" s="25"/>
    </row>
    <row r="58" s="3" customFormat="1" ht="18" customHeight="1" spans="1:13">
      <c r="A58" s="14" t="s">
        <v>168</v>
      </c>
      <c r="B58" s="14" t="s">
        <v>169</v>
      </c>
      <c r="C58" s="14" t="s">
        <v>138</v>
      </c>
      <c r="D58" s="14" t="s">
        <v>167</v>
      </c>
      <c r="E58" s="18">
        <v>107.5</v>
      </c>
      <c r="F58" s="19">
        <f t="shared" si="0"/>
        <v>71.6666666666667</v>
      </c>
      <c r="G58" s="20">
        <f t="shared" si="1"/>
        <v>28.6666666666667</v>
      </c>
      <c r="H58" s="20">
        <v>88.526</v>
      </c>
      <c r="I58" s="20">
        <f t="shared" si="2"/>
        <v>53.1156</v>
      </c>
      <c r="J58" s="20">
        <f t="shared" si="4"/>
        <v>81.7822666666667</v>
      </c>
      <c r="K58" s="23" t="s">
        <v>19</v>
      </c>
      <c r="L58" s="23" t="s">
        <v>19</v>
      </c>
      <c r="M58" s="25"/>
    </row>
    <row r="59" s="3" customFormat="1" ht="18" customHeight="1" spans="1:13">
      <c r="A59" s="14" t="s">
        <v>170</v>
      </c>
      <c r="B59" s="14" t="s">
        <v>171</v>
      </c>
      <c r="C59" s="14" t="s">
        <v>138</v>
      </c>
      <c r="D59" s="14" t="s">
        <v>172</v>
      </c>
      <c r="E59" s="18">
        <v>105</v>
      </c>
      <c r="F59" s="19">
        <f t="shared" si="0"/>
        <v>70</v>
      </c>
      <c r="G59" s="20">
        <f t="shared" si="1"/>
        <v>28</v>
      </c>
      <c r="H59" s="20">
        <v>88.022</v>
      </c>
      <c r="I59" s="20">
        <f t="shared" si="2"/>
        <v>52.8132</v>
      </c>
      <c r="J59" s="20">
        <f t="shared" si="4"/>
        <v>80.8132</v>
      </c>
      <c r="K59" s="23" t="s">
        <v>19</v>
      </c>
      <c r="L59" s="23" t="s">
        <v>19</v>
      </c>
      <c r="M59" s="25"/>
    </row>
    <row r="60" s="3" customFormat="1" ht="18" customHeight="1" spans="1:13">
      <c r="A60" s="14" t="s">
        <v>173</v>
      </c>
      <c r="B60" s="14" t="s">
        <v>174</v>
      </c>
      <c r="C60" s="14" t="s">
        <v>138</v>
      </c>
      <c r="D60" s="14" t="s">
        <v>172</v>
      </c>
      <c r="E60" s="18">
        <v>101.5</v>
      </c>
      <c r="F60" s="19">
        <f t="shared" si="0"/>
        <v>67.6666666666667</v>
      </c>
      <c r="G60" s="20">
        <f t="shared" si="1"/>
        <v>27.0666666666667</v>
      </c>
      <c r="H60" s="20">
        <v>86.434</v>
      </c>
      <c r="I60" s="20">
        <f t="shared" si="2"/>
        <v>51.8604</v>
      </c>
      <c r="J60" s="20">
        <f t="shared" si="4"/>
        <v>78.9270666666667</v>
      </c>
      <c r="K60" s="23" t="s">
        <v>19</v>
      </c>
      <c r="L60" s="23" t="s">
        <v>19</v>
      </c>
      <c r="M60" s="25"/>
    </row>
    <row r="61" s="3" customFormat="1" ht="18" customHeight="1" spans="1:13">
      <c r="A61" s="14" t="s">
        <v>175</v>
      </c>
      <c r="B61" s="14" t="s">
        <v>176</v>
      </c>
      <c r="C61" s="14" t="s">
        <v>138</v>
      </c>
      <c r="D61" s="14" t="s">
        <v>172</v>
      </c>
      <c r="E61" s="18">
        <v>100</v>
      </c>
      <c r="F61" s="19">
        <f t="shared" si="0"/>
        <v>66.6666666666667</v>
      </c>
      <c r="G61" s="20">
        <f t="shared" si="1"/>
        <v>26.6666666666667</v>
      </c>
      <c r="H61" s="20">
        <v>85.574</v>
      </c>
      <c r="I61" s="20">
        <f t="shared" si="2"/>
        <v>51.3444</v>
      </c>
      <c r="J61" s="20">
        <f t="shared" si="4"/>
        <v>78.0110666666667</v>
      </c>
      <c r="K61" s="23" t="s">
        <v>19</v>
      </c>
      <c r="L61" s="23" t="s">
        <v>19</v>
      </c>
      <c r="M61" s="25"/>
    </row>
    <row r="62" s="3" customFormat="1" ht="18" customHeight="1" spans="1:13">
      <c r="A62" s="14" t="s">
        <v>177</v>
      </c>
      <c r="B62" s="14" t="s">
        <v>178</v>
      </c>
      <c r="C62" s="14" t="s">
        <v>138</v>
      </c>
      <c r="D62" s="14" t="s">
        <v>179</v>
      </c>
      <c r="E62" s="18">
        <v>111.5</v>
      </c>
      <c r="F62" s="19">
        <f t="shared" si="0"/>
        <v>74.3333333333333</v>
      </c>
      <c r="G62" s="20">
        <f t="shared" si="1"/>
        <v>29.7333333333333</v>
      </c>
      <c r="H62" s="20">
        <v>83.84</v>
      </c>
      <c r="I62" s="20">
        <f t="shared" si="2"/>
        <v>50.304</v>
      </c>
      <c r="J62" s="20">
        <f t="shared" si="4"/>
        <v>80.0373333333333</v>
      </c>
      <c r="K62" s="23" t="s">
        <v>19</v>
      </c>
      <c r="L62" s="23" t="s">
        <v>19</v>
      </c>
      <c r="M62" s="25"/>
    </row>
    <row r="63" s="3" customFormat="1" ht="18" customHeight="1" spans="1:13">
      <c r="A63" s="14" t="s">
        <v>180</v>
      </c>
      <c r="B63" s="14" t="s">
        <v>181</v>
      </c>
      <c r="C63" s="14" t="s">
        <v>138</v>
      </c>
      <c r="D63" s="14" t="s">
        <v>179</v>
      </c>
      <c r="E63" s="18">
        <v>109</v>
      </c>
      <c r="F63" s="19">
        <f t="shared" si="0"/>
        <v>72.6666666666667</v>
      </c>
      <c r="G63" s="20">
        <f t="shared" si="1"/>
        <v>29.0666666666667</v>
      </c>
      <c r="H63" s="20">
        <v>82.646</v>
      </c>
      <c r="I63" s="20">
        <f t="shared" si="2"/>
        <v>49.5876</v>
      </c>
      <c r="J63" s="20">
        <f t="shared" si="4"/>
        <v>78.6542666666667</v>
      </c>
      <c r="K63" s="23" t="s">
        <v>19</v>
      </c>
      <c r="L63" s="23" t="s">
        <v>19</v>
      </c>
      <c r="M63" s="25"/>
    </row>
    <row r="64" s="3" customFormat="1" ht="18" customHeight="1" spans="1:13">
      <c r="A64" s="14" t="s">
        <v>182</v>
      </c>
      <c r="B64" s="14" t="s">
        <v>183</v>
      </c>
      <c r="C64" s="14" t="s">
        <v>138</v>
      </c>
      <c r="D64" s="14" t="s">
        <v>184</v>
      </c>
      <c r="E64" s="18">
        <v>97</v>
      </c>
      <c r="F64" s="19">
        <f t="shared" si="0"/>
        <v>64.6666666666667</v>
      </c>
      <c r="G64" s="20">
        <f t="shared" si="1"/>
        <v>25.8666666666667</v>
      </c>
      <c r="H64" s="20">
        <v>83.19</v>
      </c>
      <c r="I64" s="20">
        <f t="shared" si="2"/>
        <v>49.914</v>
      </c>
      <c r="J64" s="20">
        <f t="shared" si="4"/>
        <v>75.7806666666667</v>
      </c>
      <c r="K64" s="23" t="s">
        <v>19</v>
      </c>
      <c r="L64" s="23" t="s">
        <v>19</v>
      </c>
      <c r="M64" s="25"/>
    </row>
    <row r="65" s="3" customFormat="1" ht="18" customHeight="1" spans="1:13">
      <c r="A65" s="14" t="s">
        <v>185</v>
      </c>
      <c r="B65" s="14" t="s">
        <v>186</v>
      </c>
      <c r="C65" s="14" t="s">
        <v>138</v>
      </c>
      <c r="D65" s="14" t="s">
        <v>187</v>
      </c>
      <c r="E65" s="18">
        <v>111</v>
      </c>
      <c r="F65" s="19">
        <f t="shared" si="0"/>
        <v>74</v>
      </c>
      <c r="G65" s="20">
        <f t="shared" si="1"/>
        <v>29.6</v>
      </c>
      <c r="H65" s="20">
        <v>91.256</v>
      </c>
      <c r="I65" s="20">
        <f t="shared" si="2"/>
        <v>54.7536</v>
      </c>
      <c r="J65" s="20">
        <f t="shared" si="4"/>
        <v>84.3536</v>
      </c>
      <c r="K65" s="23" t="s">
        <v>19</v>
      </c>
      <c r="L65" s="23" t="s">
        <v>19</v>
      </c>
      <c r="M65" s="25"/>
    </row>
    <row r="66" s="3" customFormat="1" ht="18" customHeight="1" spans="1:13">
      <c r="A66" s="14" t="s">
        <v>188</v>
      </c>
      <c r="B66" s="14" t="s">
        <v>189</v>
      </c>
      <c r="C66" s="14" t="s">
        <v>138</v>
      </c>
      <c r="D66" s="14" t="s">
        <v>187</v>
      </c>
      <c r="E66" s="18">
        <v>112.5</v>
      </c>
      <c r="F66" s="19">
        <f t="shared" si="0"/>
        <v>75</v>
      </c>
      <c r="G66" s="20">
        <f t="shared" si="1"/>
        <v>30</v>
      </c>
      <c r="H66" s="20">
        <v>89.792</v>
      </c>
      <c r="I66" s="20">
        <f t="shared" si="2"/>
        <v>53.8752</v>
      </c>
      <c r="J66" s="20">
        <f t="shared" si="4"/>
        <v>83.8752</v>
      </c>
      <c r="K66" s="23" t="s">
        <v>19</v>
      </c>
      <c r="L66" s="23" t="s">
        <v>19</v>
      </c>
      <c r="M66" s="25"/>
    </row>
    <row r="67" s="3" customFormat="1" ht="18" customHeight="1" spans="1:13">
      <c r="A67" s="14" t="s">
        <v>190</v>
      </c>
      <c r="B67" s="14" t="s">
        <v>191</v>
      </c>
      <c r="C67" s="14" t="s">
        <v>138</v>
      </c>
      <c r="D67" s="14" t="s">
        <v>192</v>
      </c>
      <c r="E67" s="18">
        <v>112.5</v>
      </c>
      <c r="F67" s="19">
        <f t="shared" si="0"/>
        <v>75</v>
      </c>
      <c r="G67" s="20">
        <f t="shared" si="1"/>
        <v>30</v>
      </c>
      <c r="H67" s="20">
        <v>92.486</v>
      </c>
      <c r="I67" s="20">
        <f t="shared" si="2"/>
        <v>55.4916</v>
      </c>
      <c r="J67" s="20">
        <f t="shared" si="4"/>
        <v>85.4916</v>
      </c>
      <c r="K67" s="23" t="s">
        <v>19</v>
      </c>
      <c r="L67" s="23" t="s">
        <v>19</v>
      </c>
      <c r="M67" s="25"/>
    </row>
    <row r="68" s="3" customFormat="1" ht="18" customHeight="1" spans="1:13">
      <c r="A68" s="14" t="s">
        <v>193</v>
      </c>
      <c r="B68" s="14" t="s">
        <v>194</v>
      </c>
      <c r="C68" s="14" t="s">
        <v>138</v>
      </c>
      <c r="D68" s="14" t="s">
        <v>195</v>
      </c>
      <c r="E68" s="18">
        <v>106</v>
      </c>
      <c r="F68" s="19">
        <f t="shared" ref="F68:F71" si="5">E68*2/3</f>
        <v>70.6666666666667</v>
      </c>
      <c r="G68" s="20">
        <f t="shared" ref="G68:G71" si="6">F68*0.4</f>
        <v>28.2666666666667</v>
      </c>
      <c r="H68" s="20">
        <v>86.526</v>
      </c>
      <c r="I68" s="20">
        <f t="shared" ref="I68:I71" si="7">H68*0.6</f>
        <v>51.9156</v>
      </c>
      <c r="J68" s="20">
        <f t="shared" si="4"/>
        <v>80.1822666666667</v>
      </c>
      <c r="K68" s="23" t="s">
        <v>19</v>
      </c>
      <c r="L68" s="23" t="s">
        <v>19</v>
      </c>
      <c r="M68" s="25"/>
    </row>
    <row r="69" s="3" customFormat="1" ht="18" customHeight="1" spans="1:13">
      <c r="A69" s="14" t="s">
        <v>196</v>
      </c>
      <c r="B69" s="14" t="s">
        <v>197</v>
      </c>
      <c r="C69" s="14" t="s">
        <v>138</v>
      </c>
      <c r="D69" s="14" t="s">
        <v>195</v>
      </c>
      <c r="E69" s="18">
        <v>117</v>
      </c>
      <c r="F69" s="19">
        <f t="shared" si="5"/>
        <v>78</v>
      </c>
      <c r="G69" s="20">
        <f t="shared" si="6"/>
        <v>31.2</v>
      </c>
      <c r="H69" s="20">
        <v>81.04</v>
      </c>
      <c r="I69" s="20">
        <f t="shared" si="7"/>
        <v>48.624</v>
      </c>
      <c r="J69" s="20">
        <f t="shared" si="4"/>
        <v>79.824</v>
      </c>
      <c r="K69" s="23" t="s">
        <v>19</v>
      </c>
      <c r="L69" s="23" t="s">
        <v>19</v>
      </c>
      <c r="M69" s="25"/>
    </row>
    <row r="70" s="3" customFormat="1" ht="18" customHeight="1" spans="1:13">
      <c r="A70" s="14" t="s">
        <v>198</v>
      </c>
      <c r="B70" s="14" t="s">
        <v>199</v>
      </c>
      <c r="C70" s="14" t="s">
        <v>138</v>
      </c>
      <c r="D70" s="14" t="s">
        <v>200</v>
      </c>
      <c r="E70" s="18">
        <v>112</v>
      </c>
      <c r="F70" s="19">
        <f t="shared" si="5"/>
        <v>74.6666666666667</v>
      </c>
      <c r="G70" s="20">
        <f t="shared" si="6"/>
        <v>29.8666666666667</v>
      </c>
      <c r="H70" s="20">
        <v>90.006</v>
      </c>
      <c r="I70" s="20">
        <f t="shared" si="7"/>
        <v>54.0036</v>
      </c>
      <c r="J70" s="20">
        <f t="shared" si="4"/>
        <v>83.8702666666667</v>
      </c>
      <c r="K70" s="23" t="s">
        <v>19</v>
      </c>
      <c r="L70" s="23" t="s">
        <v>19</v>
      </c>
      <c r="M70" s="25"/>
    </row>
    <row r="71" s="3" customFormat="1" ht="18" customHeight="1" spans="1:13">
      <c r="A71" s="14" t="s">
        <v>201</v>
      </c>
      <c r="B71" s="14" t="s">
        <v>202</v>
      </c>
      <c r="C71" s="14" t="s">
        <v>138</v>
      </c>
      <c r="D71" s="14" t="s">
        <v>200</v>
      </c>
      <c r="E71" s="18">
        <v>108</v>
      </c>
      <c r="F71" s="19">
        <f t="shared" si="5"/>
        <v>72</v>
      </c>
      <c r="G71" s="20">
        <f t="shared" si="6"/>
        <v>28.8</v>
      </c>
      <c r="H71" s="20">
        <v>90.848</v>
      </c>
      <c r="I71" s="20">
        <f t="shared" si="7"/>
        <v>54.5088</v>
      </c>
      <c r="J71" s="20">
        <f t="shared" si="4"/>
        <v>83.3088</v>
      </c>
      <c r="K71" s="23" t="s">
        <v>19</v>
      </c>
      <c r="L71" s="23" t="s">
        <v>19</v>
      </c>
      <c r="M71" s="25"/>
    </row>
  </sheetData>
  <autoFilter ref="A3:M71">
    <sortState ref="A4:M71">
      <sortCondition ref="J3" descending="1"/>
    </sortState>
    <extLst/>
  </autoFilter>
  <mergeCells count="1">
    <mergeCell ref="A2:M2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2022-08-04T07:51:00Z</dcterms:created>
  <dcterms:modified xsi:type="dcterms:W3CDTF">2022-09-07T06:53:52Z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23D0BB556ACB41B589FD3CBF19FFF623</vt:lpwstr>
  </property>
  <property fmtid="{D5CDD505-2E9C-101B-9397-08002B2CF9AE}" pid="3" name="KSOProductBuildVer">
    <vt:lpwstr>2052-11.1.0.12313</vt:lpwstr>
  </property>
</Properties>
</file>