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27" lockStructure="1"/>
  <bookViews>
    <workbookView windowWidth="28800" windowHeight="12540"/>
  </bookViews>
  <sheets>
    <sheet name="面试成绩及总成绩登记表" sheetId="6" r:id="rId1"/>
  </sheets>
  <definedNames>
    <definedName name="_xlnm._FilterDatabase" localSheetId="0" hidden="1">面试成绩及总成绩登记表!$A$2:$O$128</definedName>
    <definedName name="_xlnm.Print_Titles" localSheetId="0">面试成绩及总成绩登记表!$2:$2</definedName>
  </definedNames>
  <calcPr calcId="144525"/>
</workbook>
</file>

<file path=xl/sharedStrings.xml><?xml version="1.0" encoding="utf-8"?>
<sst xmlns="http://schemas.openxmlformats.org/spreadsheetml/2006/main" count="780" uniqueCount="325">
  <si>
    <t>龙里县2022年面向社会公开招聘事业单位工作人员面试及总成绩</t>
  </si>
  <si>
    <t>序号</t>
  </si>
  <si>
    <t>姓名</t>
  </si>
  <si>
    <t>性别</t>
  </si>
  <si>
    <t>面试准考证号</t>
  </si>
  <si>
    <t>报考单位及代码</t>
  </si>
  <si>
    <t>报考职位及代码</t>
  </si>
  <si>
    <t>职业能力倾向测验成绩+综合应用能力成绩</t>
  </si>
  <si>
    <t>加分分值</t>
  </si>
  <si>
    <t>笔试环节成绩</t>
  </si>
  <si>
    <t>面试
成绩</t>
  </si>
  <si>
    <t>总成绩</t>
  </si>
  <si>
    <t>排名</t>
  </si>
  <si>
    <t>是否进入体检</t>
  </si>
  <si>
    <t>备注</t>
  </si>
  <si>
    <t>左月</t>
  </si>
  <si>
    <t>女</t>
  </si>
  <si>
    <t>LLZG20220002</t>
  </si>
  <si>
    <r>
      <rPr>
        <sz val="8"/>
        <rFont val="宋体"/>
        <charset val="134"/>
      </rPr>
      <t>龙里县相关事业单位</t>
    </r>
    <r>
      <rPr>
        <sz val="8"/>
        <rFont val="Calibri"/>
        <charset val="134"/>
      </rPr>
      <t>15227010001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</si>
  <si>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22730120101</t>
    </r>
  </si>
  <si>
    <t>是</t>
  </si>
  <si>
    <t>冷璨</t>
  </si>
  <si>
    <t>LLZG20220003</t>
  </si>
  <si>
    <t>陈忠敏</t>
  </si>
  <si>
    <t>LLZG20220012</t>
  </si>
  <si>
    <t>王梅丽</t>
  </si>
  <si>
    <t>LLZG20220006</t>
  </si>
  <si>
    <t>杨惠</t>
  </si>
  <si>
    <t>LLZG20220019</t>
  </si>
  <si>
    <t>张芷曦</t>
  </si>
  <si>
    <t>LLZG20220008</t>
  </si>
  <si>
    <t>王松林</t>
  </si>
  <si>
    <t>男</t>
  </si>
  <si>
    <t>LLZG20220010</t>
  </si>
  <si>
    <t>否</t>
  </si>
  <si>
    <t>周远华</t>
  </si>
  <si>
    <t>LLZG20220009</t>
  </si>
  <si>
    <t>廖玉梅</t>
  </si>
  <si>
    <t>LLZG20220007</t>
  </si>
  <si>
    <t>陈顺莉</t>
  </si>
  <si>
    <t>LLZG20220018</t>
  </si>
  <si>
    <t>冉庆</t>
  </si>
  <si>
    <t>LLZG20220015</t>
  </si>
  <si>
    <t>卫文莉</t>
  </si>
  <si>
    <t>LLZG20220001</t>
  </si>
  <si>
    <t>张娟</t>
  </si>
  <si>
    <t>LLZG20220005</t>
  </si>
  <si>
    <t>何越</t>
  </si>
  <si>
    <t>LLZG20220011</t>
  </si>
  <si>
    <t>张文菊</t>
  </si>
  <si>
    <t>LLZG20220017</t>
  </si>
  <si>
    <t>刘肖平</t>
  </si>
  <si>
    <t>LLZG20220013</t>
  </si>
  <si>
    <t>杨健</t>
  </si>
  <si>
    <t>LLZG20220014</t>
  </si>
  <si>
    <t>李胜霞</t>
  </si>
  <si>
    <t>LLZG20220004</t>
  </si>
  <si>
    <t>面试
缺考</t>
  </si>
  <si>
    <t>雷源华</t>
  </si>
  <si>
    <t>LLZG20220016</t>
  </si>
  <si>
    <t>潘婷</t>
  </si>
  <si>
    <t>LLZG20220020</t>
  </si>
  <si>
    <t>贺小畔</t>
  </si>
  <si>
    <t>LLZG20220075</t>
  </si>
  <si>
    <r>
      <rPr>
        <sz val="8"/>
        <rFont val="宋体"/>
        <charset val="134"/>
      </rPr>
      <t>龙里县机关事务服务中心</t>
    </r>
    <r>
      <rPr>
        <sz val="8"/>
        <rFont val="Calibri"/>
        <charset val="134"/>
      </rPr>
      <t>15227010014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</si>
  <si>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22730121401</t>
    </r>
  </si>
  <si>
    <t>周光军</t>
  </si>
  <si>
    <t>LLZG20220076</t>
  </si>
  <si>
    <t>罗莉娟</t>
  </si>
  <si>
    <t>LLZG20220074</t>
  </si>
  <si>
    <t>杨美</t>
  </si>
  <si>
    <t>LLZG20220077</t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</si>
  <si>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22730121402</t>
    </r>
  </si>
  <si>
    <t>滕明凤</t>
  </si>
  <si>
    <t>LLZG20220078</t>
  </si>
  <si>
    <t>王龙</t>
  </si>
  <si>
    <t>LLZG20220079</t>
  </si>
  <si>
    <t>龙志文</t>
  </si>
  <si>
    <t>LLZG20220039</t>
  </si>
  <si>
    <r>
      <rPr>
        <sz val="8"/>
        <rFont val="宋体"/>
        <charset val="134"/>
      </rPr>
      <t>龙里县城乡规划技术审查中心</t>
    </r>
    <r>
      <rPr>
        <sz val="8"/>
        <rFont val="Calibri"/>
        <charset val="134"/>
      </rPr>
      <t>15227010007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</si>
  <si>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22730120701</t>
    </r>
  </si>
  <si>
    <t>覃茂容</t>
  </si>
  <si>
    <t>LLZG20220043</t>
  </si>
  <si>
    <t>冯通</t>
  </si>
  <si>
    <t>LLZG20220042</t>
  </si>
  <si>
    <t>顾齐</t>
  </si>
  <si>
    <t>LLZG20220044</t>
  </si>
  <si>
    <t>肖依肖</t>
  </si>
  <si>
    <t>LLZG20220041</t>
  </si>
  <si>
    <t>秦群</t>
  </si>
  <si>
    <t>LLZG20220040</t>
  </si>
  <si>
    <t>陈国武</t>
  </si>
  <si>
    <t>LLZG20220045</t>
  </si>
  <si>
    <r>
      <rPr>
        <sz val="8"/>
        <rFont val="宋体"/>
        <charset val="134"/>
      </rPr>
      <t>龙里县地质灾害防治中心</t>
    </r>
    <r>
      <rPr>
        <sz val="8"/>
        <rFont val="Calibri"/>
        <charset val="134"/>
      </rPr>
      <t>15227010008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</si>
  <si>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22730120801</t>
    </r>
  </si>
  <si>
    <t>潘春花</t>
  </si>
  <si>
    <t>LLZG20220033</t>
  </si>
  <si>
    <r>
      <rPr>
        <sz val="8"/>
        <rFont val="宋体"/>
        <charset val="134"/>
      </rPr>
      <t>龙里县公共法律服务中心</t>
    </r>
    <r>
      <rPr>
        <sz val="8"/>
        <rFont val="Calibri"/>
        <charset val="134"/>
      </rPr>
      <t>15227010006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</si>
  <si>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22730120601</t>
    </r>
  </si>
  <si>
    <t>杨韦韦</t>
  </si>
  <si>
    <t>LLZG20220034</t>
  </si>
  <si>
    <t>杨露</t>
  </si>
  <si>
    <t>LLZG20220037</t>
  </si>
  <si>
    <t>李章朵</t>
  </si>
  <si>
    <t>LLZG20220035</t>
  </si>
  <si>
    <t>吴杰</t>
  </si>
  <si>
    <t>LLZG20220038</t>
  </si>
  <si>
    <t>胡雄</t>
  </si>
  <si>
    <t>LLZG20220036</t>
  </si>
  <si>
    <t>肖懿</t>
  </si>
  <si>
    <t>LLZG20220027</t>
  </si>
  <si>
    <r>
      <rPr>
        <sz val="8"/>
        <rFont val="宋体"/>
        <charset val="134"/>
      </rPr>
      <t>龙里县教育局审计中心</t>
    </r>
    <r>
      <rPr>
        <sz val="8"/>
        <rFont val="Calibri"/>
        <charset val="134"/>
      </rPr>
      <t>15227010004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</si>
  <si>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22730120401</t>
    </r>
  </si>
  <si>
    <t>孟知秋</t>
  </si>
  <si>
    <t>LLZG20220028</t>
  </si>
  <si>
    <t>蔡缓缓</t>
  </si>
  <si>
    <t>LLZG20220029</t>
  </si>
  <si>
    <t>王雪银</t>
  </si>
  <si>
    <t>LLZG20220030</t>
  </si>
  <si>
    <r>
      <rPr>
        <sz val="8"/>
        <rFont val="宋体"/>
        <charset val="134"/>
      </rPr>
      <t>龙里县教育事务发展服务中心</t>
    </r>
    <r>
      <rPr>
        <sz val="8"/>
        <rFont val="Calibri"/>
        <charset val="134"/>
      </rPr>
      <t>15227010005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</si>
  <si>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22730120501</t>
    </r>
  </si>
  <si>
    <t>罗鲜柳</t>
  </si>
  <si>
    <t>LLZG20220031</t>
  </si>
  <si>
    <t>严若寒</t>
  </si>
  <si>
    <t>LLZG20220032</t>
  </si>
  <si>
    <t>张家恺</t>
  </si>
  <si>
    <t>LLZG20220021</t>
  </si>
  <si>
    <r>
      <rPr>
        <sz val="8"/>
        <rFont val="宋体"/>
        <charset val="134"/>
      </rPr>
      <t>龙里县人民政府办公室综合服务中心</t>
    </r>
    <r>
      <rPr>
        <sz val="8"/>
        <rFont val="Calibri"/>
        <charset val="134"/>
      </rPr>
      <t>15227010002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</si>
  <si>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22730120201</t>
    </r>
  </si>
  <si>
    <t>梁丽娜</t>
  </si>
  <si>
    <t>LLZG20220022</t>
  </si>
  <si>
    <t>廖琪莘</t>
  </si>
  <si>
    <t>LLZG20220023</t>
  </si>
  <si>
    <t>陈丹丹</t>
  </si>
  <si>
    <t>LLZG20220026</t>
  </si>
  <si>
    <r>
      <rPr>
        <sz val="8"/>
        <rFont val="宋体"/>
        <charset val="134"/>
      </rPr>
      <t>龙里县校园建设发展中心</t>
    </r>
    <r>
      <rPr>
        <sz val="8"/>
        <rFont val="Calibri"/>
        <charset val="134"/>
      </rPr>
      <t>15227010003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</si>
  <si>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22730120301</t>
    </r>
  </si>
  <si>
    <t>高含芳</t>
  </si>
  <si>
    <t>LLZG20220024</t>
  </si>
  <si>
    <t>曾庆萍</t>
  </si>
  <si>
    <t>LLZG20220025</t>
  </si>
  <si>
    <t>张勋</t>
  </si>
  <si>
    <t>LLZG20220069</t>
  </si>
  <si>
    <r>
      <rPr>
        <sz val="8"/>
        <rFont val="宋体"/>
        <charset val="134"/>
      </rPr>
      <t>贵州快递物流集聚区管理委员会</t>
    </r>
    <r>
      <rPr>
        <sz val="8"/>
        <rFont val="Calibri"/>
        <charset val="134"/>
      </rPr>
      <t>15227010012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</si>
  <si>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22730121201</t>
    </r>
  </si>
  <si>
    <t>代雨莎</t>
  </si>
  <si>
    <t>LLZG20220068</t>
  </si>
  <si>
    <t>周杰</t>
  </si>
  <si>
    <t>LLZG20220070</t>
  </si>
  <si>
    <t>张晓竹</t>
  </si>
  <si>
    <t>LLZG20220063</t>
  </si>
  <si>
    <r>
      <rPr>
        <sz val="8"/>
        <rFont val="宋体"/>
        <charset val="134"/>
      </rPr>
      <t>龙里县疾病预防控制中心</t>
    </r>
    <r>
      <rPr>
        <sz val="8"/>
        <rFont val="Calibri"/>
        <charset val="134"/>
      </rPr>
      <t>15227010010</t>
    </r>
  </si>
  <si>
    <r>
      <rPr>
        <sz val="10"/>
        <rFont val="宋体"/>
        <charset val="134"/>
      </rPr>
      <t>检验医生</t>
    </r>
    <r>
      <rPr>
        <sz val="10"/>
        <rFont val="Calibri"/>
        <charset val="134"/>
      </rPr>
      <t>22730121002</t>
    </r>
  </si>
  <si>
    <t>曹龙辉</t>
  </si>
  <si>
    <t>LLZG20220061</t>
  </si>
  <si>
    <t>王静</t>
  </si>
  <si>
    <t>LLZG20220062</t>
  </si>
  <si>
    <t>付丹</t>
  </si>
  <si>
    <t>LLZG20220060</t>
  </si>
  <si>
    <t>李丽</t>
  </si>
  <si>
    <t>LLZG20220064</t>
  </si>
  <si>
    <t>代宇佳</t>
  </si>
  <si>
    <t>LLZG20220059</t>
  </si>
  <si>
    <t>王小蝶</t>
  </si>
  <si>
    <t>LLZG20220050</t>
  </si>
  <si>
    <r>
      <rPr>
        <sz val="10"/>
        <rFont val="宋体"/>
        <charset val="134"/>
      </rPr>
      <t>预防医生</t>
    </r>
    <r>
      <rPr>
        <sz val="10"/>
        <rFont val="Calibri"/>
        <charset val="134"/>
      </rPr>
      <t>22730121001</t>
    </r>
  </si>
  <si>
    <t>李开云</t>
  </si>
  <si>
    <t>LLZG20220052</t>
  </si>
  <si>
    <t>张露</t>
  </si>
  <si>
    <t>LLZG20220051</t>
  </si>
  <si>
    <t>LLZG20220053</t>
  </si>
  <si>
    <t>汪清源</t>
  </si>
  <si>
    <t>LLZG20220054</t>
  </si>
  <si>
    <t>刘有珊</t>
  </si>
  <si>
    <t>LLZG20220055</t>
  </si>
  <si>
    <t>周红梅</t>
  </si>
  <si>
    <t>LLZG20220057</t>
  </si>
  <si>
    <t>刘学惠</t>
  </si>
  <si>
    <t>LLZG20220058</t>
  </si>
  <si>
    <t>李发燕</t>
  </si>
  <si>
    <t>LLZG20220056</t>
  </si>
  <si>
    <t>余露</t>
  </si>
  <si>
    <t>LLZG20220047</t>
  </si>
  <si>
    <r>
      <rPr>
        <sz val="8"/>
        <rFont val="宋体"/>
        <charset val="134"/>
      </rPr>
      <t>龙里县建筑工程质量生产安全技术中心</t>
    </r>
    <r>
      <rPr>
        <sz val="8"/>
        <rFont val="Calibri"/>
        <charset val="134"/>
      </rPr>
      <t>15227010009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</si>
  <si>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22730120901</t>
    </r>
  </si>
  <si>
    <t>李戊寅</t>
  </si>
  <si>
    <t>LLZG20220046</t>
  </si>
  <si>
    <t>兰明克</t>
  </si>
  <si>
    <t>LLZG20220049</t>
  </si>
  <si>
    <t>杨旭</t>
  </si>
  <si>
    <t>LLZG20220048</t>
  </si>
  <si>
    <t>张曼翠</t>
  </si>
  <si>
    <t>LLZG20220067</t>
  </si>
  <si>
    <r>
      <rPr>
        <sz val="8"/>
        <rFont val="宋体"/>
        <charset val="134"/>
      </rPr>
      <t>龙里县应急值守救援指挥中心</t>
    </r>
    <r>
      <rPr>
        <sz val="8"/>
        <rFont val="Calibri"/>
        <charset val="134"/>
      </rPr>
      <t>15227010011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</si>
  <si>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22730121101</t>
    </r>
  </si>
  <si>
    <t>陈加青</t>
  </si>
  <si>
    <t>LLZG20220066</t>
  </si>
  <si>
    <t>卓越</t>
  </si>
  <si>
    <t>LLZG20220065</t>
  </si>
  <si>
    <t>杨梦寅</t>
  </si>
  <si>
    <t>LLZG20220100</t>
  </si>
  <si>
    <r>
      <rPr>
        <sz val="8"/>
        <rFont val="宋体"/>
        <charset val="134"/>
      </rPr>
      <t>龙里县冠山街道党务政务综合服务中心</t>
    </r>
    <r>
      <rPr>
        <sz val="8"/>
        <rFont val="Calibri"/>
        <charset val="134"/>
      </rPr>
      <t>15227010018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</si>
  <si>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22730121801</t>
    </r>
  </si>
  <si>
    <t>赵锦华</t>
  </si>
  <si>
    <t>LLZG20220101</t>
  </si>
  <si>
    <t>贺杨</t>
  </si>
  <si>
    <t>LLZG20220102</t>
  </si>
  <si>
    <t>舒娜</t>
  </si>
  <si>
    <t>LLZG20220072</t>
  </si>
  <si>
    <r>
      <rPr>
        <sz val="8"/>
        <rFont val="宋体"/>
        <charset val="134"/>
      </rPr>
      <t>龙里县人民政府政务服务中心</t>
    </r>
    <r>
      <rPr>
        <sz val="8"/>
        <rFont val="Calibri"/>
        <charset val="134"/>
      </rPr>
      <t>15227010013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</si>
  <si>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22730121301</t>
    </r>
  </si>
  <si>
    <t>吴寿菊</t>
  </si>
  <si>
    <t>LLZG20220071</t>
  </si>
  <si>
    <t>朱洪曼</t>
  </si>
  <si>
    <t>LLZG20220073</t>
  </si>
  <si>
    <t>赵碧碧</t>
  </si>
  <si>
    <t>LLZG20220088</t>
  </si>
  <si>
    <r>
      <rPr>
        <sz val="8"/>
        <rFont val="宋体"/>
        <charset val="134"/>
      </rPr>
      <t>龙里县镇（街道）事业单位</t>
    </r>
    <r>
      <rPr>
        <sz val="8"/>
        <rFont val="Calibri"/>
        <charset val="134"/>
      </rPr>
      <t>15227010016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</si>
  <si>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22730121601</t>
    </r>
  </si>
  <si>
    <t>谢语桀</t>
  </si>
  <si>
    <t>LLZG20220083</t>
  </si>
  <si>
    <t>周欣</t>
  </si>
  <si>
    <t>LLZG20220086</t>
  </si>
  <si>
    <t>田美玲</t>
  </si>
  <si>
    <t>LLZG20220089</t>
  </si>
  <si>
    <t>吴姗艳</t>
  </si>
  <si>
    <t>LLZG20220084</t>
  </si>
  <si>
    <t>杨胜能</t>
  </si>
  <si>
    <t>LLZG20220085</t>
  </si>
  <si>
    <t>杨珞莹</t>
  </si>
  <si>
    <t>LLZG20220090</t>
  </si>
  <si>
    <t>顾盼</t>
  </si>
  <si>
    <t>LLZG20220092</t>
  </si>
  <si>
    <t>袁霞</t>
  </si>
  <si>
    <t>LLZG20220087</t>
  </si>
  <si>
    <t>王雨</t>
  </si>
  <si>
    <t>LLZG20220091</t>
  </si>
  <si>
    <t>周乐清</t>
  </si>
  <si>
    <t>LLZG20220093</t>
  </si>
  <si>
    <t>张文晟</t>
  </si>
  <si>
    <t>LLZG20220094</t>
  </si>
  <si>
    <r>
      <rPr>
        <sz val="8"/>
        <rFont val="宋体"/>
        <charset val="134"/>
      </rPr>
      <t>龙里县镇级事业单位</t>
    </r>
    <r>
      <rPr>
        <sz val="8"/>
        <rFont val="Calibri"/>
        <charset val="134"/>
      </rPr>
      <t>15227010017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</si>
  <si>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22730121701</t>
    </r>
  </si>
  <si>
    <t>王彪</t>
  </si>
  <si>
    <t>LLZG20220097</t>
  </si>
  <si>
    <t>范晗彬</t>
  </si>
  <si>
    <t>LLZG20220095</t>
  </si>
  <si>
    <t>李婧钰</t>
  </si>
  <si>
    <t>LLZG20220096</t>
  </si>
  <si>
    <t>文俏</t>
  </si>
  <si>
    <t>LLZG20220098</t>
  </si>
  <si>
    <t>王凤</t>
  </si>
  <si>
    <t>LLZG20220099</t>
  </si>
  <si>
    <t>曾芃</t>
  </si>
  <si>
    <t>LLZG20220080</t>
  </si>
  <si>
    <r>
      <rPr>
        <sz val="8"/>
        <rFont val="宋体"/>
        <charset val="134"/>
      </rPr>
      <t>黔南州公共资源交易中心龙里县分中心</t>
    </r>
    <r>
      <rPr>
        <sz val="8"/>
        <rFont val="Calibri"/>
        <charset val="134"/>
      </rPr>
      <t>15227010015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</si>
  <si>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22730121501</t>
    </r>
  </si>
  <si>
    <t>王在美</t>
  </si>
  <si>
    <t>LLZG20220081</t>
  </si>
  <si>
    <t>徐佳佳</t>
  </si>
  <si>
    <t>LLZG20220082</t>
  </si>
  <si>
    <t>刘蓉</t>
  </si>
  <si>
    <t>LLZG20220124</t>
  </si>
  <si>
    <r>
      <rPr>
        <sz val="8"/>
        <rFont val="宋体"/>
        <charset val="134"/>
      </rPr>
      <t>龙里县洗马镇巴江党务政务服务分中心</t>
    </r>
    <r>
      <rPr>
        <sz val="8"/>
        <rFont val="Calibri"/>
        <charset val="134"/>
      </rPr>
      <t>15227010026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</si>
  <si>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22730122601</t>
    </r>
  </si>
  <si>
    <t>苟琴</t>
  </si>
  <si>
    <t>LLZG20220125</t>
  </si>
  <si>
    <t>李美珍</t>
  </si>
  <si>
    <t>LLZG20220126</t>
  </si>
  <si>
    <t>宋永珍</t>
  </si>
  <si>
    <t>LLZG20220109</t>
  </si>
  <si>
    <r>
      <rPr>
        <sz val="8"/>
        <rFont val="宋体"/>
        <charset val="134"/>
      </rPr>
      <t>龙里县洗马镇村镇建设服务中心</t>
    </r>
    <r>
      <rPr>
        <sz val="8"/>
        <rFont val="Calibri"/>
        <charset val="134"/>
      </rPr>
      <t>15227010021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</si>
  <si>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22730122101</t>
    </r>
  </si>
  <si>
    <t>扶茂辉</t>
  </si>
  <si>
    <t>LLZG20220111</t>
  </si>
  <si>
    <t>伍佳佳</t>
  </si>
  <si>
    <t>LLZG20220110</t>
  </si>
  <si>
    <t>刘星</t>
  </si>
  <si>
    <t>LLZG20220112</t>
  </si>
  <si>
    <r>
      <rPr>
        <sz val="8"/>
        <rFont val="宋体"/>
        <charset val="134"/>
      </rPr>
      <t>龙里县洗马镇公共事务服务中心</t>
    </r>
    <r>
      <rPr>
        <sz val="8"/>
        <rFont val="Calibri"/>
        <charset val="134"/>
      </rPr>
      <t>15227010022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</si>
  <si>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22730122201</t>
    </r>
  </si>
  <si>
    <t>李晓宇</t>
  </si>
  <si>
    <t>LLZG20220113</t>
  </si>
  <si>
    <t>张健</t>
  </si>
  <si>
    <t>LLZG20220114</t>
  </si>
  <si>
    <t>尹芳</t>
  </si>
  <si>
    <t>LLZG20220119</t>
  </si>
  <si>
    <r>
      <rPr>
        <sz val="8"/>
        <rFont val="宋体"/>
        <charset val="134"/>
      </rPr>
      <t>龙里县洗马镇哪嗙党务政务服务分中心</t>
    </r>
    <r>
      <rPr>
        <sz val="8"/>
        <rFont val="Calibri"/>
        <charset val="134"/>
      </rPr>
      <t>15227010024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</si>
  <si>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22730122401</t>
    </r>
  </si>
  <si>
    <t>陈磊</t>
  </si>
  <si>
    <t>LLZG20220118</t>
  </si>
  <si>
    <t>何显灵</t>
  </si>
  <si>
    <t>LLZG20220120</t>
  </si>
  <si>
    <t>陈亮剑</t>
  </si>
  <si>
    <t>LLZG20220115</t>
  </si>
  <si>
    <r>
      <rPr>
        <sz val="8"/>
        <rFont val="宋体"/>
        <charset val="134"/>
      </rPr>
      <t>龙里县洗马镇退役军人服务站</t>
    </r>
    <r>
      <rPr>
        <sz val="8"/>
        <rFont val="Calibri"/>
        <charset val="134"/>
      </rPr>
      <t>15227010023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</si>
  <si>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22730122301</t>
    </r>
  </si>
  <si>
    <t>韦晓明</t>
  </si>
  <si>
    <t>LLZG20220116</t>
  </si>
  <si>
    <t>兰江权</t>
  </si>
  <si>
    <t>LLZG20220117</t>
  </si>
  <si>
    <t>刘菀滢</t>
  </si>
  <si>
    <t>LLZG20220121</t>
  </si>
  <si>
    <r>
      <rPr>
        <sz val="8"/>
        <rFont val="宋体"/>
        <charset val="134"/>
      </rPr>
      <t>龙里县洗马镇乡村振兴工作站</t>
    </r>
    <r>
      <rPr>
        <sz val="8"/>
        <rFont val="Calibri"/>
        <charset val="134"/>
      </rPr>
      <t>15227010025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</si>
  <si>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22730122501</t>
    </r>
  </si>
  <si>
    <t>李乐</t>
  </si>
  <si>
    <t>LLZG20220122</t>
  </si>
  <si>
    <t>欧静</t>
  </si>
  <si>
    <t>LLZG20220123</t>
  </si>
  <si>
    <t>陶应惠</t>
  </si>
  <si>
    <t>LLZG20220103</t>
  </si>
  <si>
    <r>
      <rPr>
        <sz val="8"/>
        <rFont val="宋体"/>
        <charset val="134"/>
      </rPr>
      <t>龙里县醒狮镇党务政务综合服务中心</t>
    </r>
    <r>
      <rPr>
        <sz val="8"/>
        <rFont val="Calibri"/>
        <charset val="134"/>
      </rPr>
      <t>15227010019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</si>
  <si>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22730121901</t>
    </r>
  </si>
  <si>
    <t>田文凤</t>
  </si>
  <si>
    <t>LLZG20220104</t>
  </si>
  <si>
    <t>张伊萌</t>
  </si>
  <si>
    <t>LLZG20220105</t>
  </si>
  <si>
    <t>宋香香</t>
  </si>
  <si>
    <t>LLZG20220106</t>
  </si>
  <si>
    <r>
      <rPr>
        <sz val="8"/>
        <rFont val="宋体"/>
        <charset val="134"/>
      </rPr>
      <t>龙里县醒狮镇综治中心</t>
    </r>
    <r>
      <rPr>
        <sz val="8"/>
        <rFont val="Calibri"/>
        <charset val="134"/>
      </rPr>
      <t>15227010020</t>
    </r>
  </si>
  <si>
    <r>
      <rPr>
        <sz val="10"/>
        <rFont val="宋体"/>
        <charset val="134"/>
      </rPr>
      <t>工作人员</t>
    </r>
    <r>
      <rPr>
        <sz val="10"/>
        <rFont val="Calibri"/>
        <charset val="134"/>
      </rPr>
      <t>22730122001</t>
    </r>
  </si>
  <si>
    <t>陈杏</t>
  </si>
  <si>
    <t>LLZG20220108</t>
  </si>
  <si>
    <t>叶建红</t>
  </si>
  <si>
    <t>LLZG20220107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</si>
</sst>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28"/>
  <sheetViews>
    <sheetView tabSelected="1" workbookViewId="0">
      <selection activeCell="K13" sqref="K13"/>
    </sheetView>
  </sheetViews>
  <sheetFormatPr defaultColWidth="9" defaultRowHeight="13.5"/>
  <cols>
    <col min="1" max="1" width="4.375" customWidth="1"/>
    <col min="2" max="2" width="7.25" customWidth="1"/>
    <col min="3" max="3" width="4.5" customWidth="1"/>
    <col min="4" max="4" width="12.375" customWidth="1"/>
    <col min="5" max="5" width="19.625" customWidth="1"/>
    <col min="6" max="6" width="18.25" customWidth="1"/>
    <col min="7" max="8" width="7.5" hidden="1" customWidth="1"/>
    <col min="9" max="10" width="7.5" customWidth="1"/>
    <col min="11" max="11" width="7.5" style="1" customWidth="1"/>
    <col min="12" max="12" width="7.5" customWidth="1"/>
    <col min="13" max="13" width="28.125" hidden="1" customWidth="1"/>
    <col min="14" max="14" width="6.875" customWidth="1"/>
    <col min="15" max="15" width="6.375" customWidth="1"/>
  </cols>
  <sheetData>
    <row r="1" ht="6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0" t="s">
        <v>12</v>
      </c>
      <c r="M2" s="11"/>
      <c r="N2" s="10" t="s">
        <v>13</v>
      </c>
      <c r="O2" s="4" t="s">
        <v>14</v>
      </c>
    </row>
    <row r="3" ht="32" customHeight="1" spans="1:15">
      <c r="A3" s="5">
        <v>1</v>
      </c>
      <c r="B3" s="6" t="s">
        <v>15</v>
      </c>
      <c r="C3" s="6" t="s">
        <v>16</v>
      </c>
      <c r="D3" s="7" t="s">
        <v>17</v>
      </c>
      <c r="E3" s="8" t="s">
        <v>18</v>
      </c>
      <c r="F3" s="6" t="s">
        <v>19</v>
      </c>
      <c r="G3" s="9">
        <v>184.5</v>
      </c>
      <c r="H3" s="9"/>
      <c r="I3" s="12">
        <v>184.5</v>
      </c>
      <c r="J3" s="13">
        <v>81.24</v>
      </c>
      <c r="K3" s="13">
        <f t="shared" ref="K3:K17" si="0">I3/6+J3*0.5</f>
        <v>71.37</v>
      </c>
      <c r="L3" s="7">
        <f>SUMPRODUCT(($M$3:$M$128=M3)*($K$3:$K$128&gt;K3))+1</f>
        <v>1</v>
      </c>
      <c r="M3" s="7" t="str">
        <f t="shared" ref="M3:M17" si="1">E3&amp;F3</f>
        <v>龙里县相关事业单位15227010001工作人员22730120101</v>
      </c>
      <c r="N3" s="7" t="s">
        <v>20</v>
      </c>
      <c r="O3" s="14"/>
    </row>
    <row r="4" ht="32" customHeight="1" spans="1:15">
      <c r="A4" s="5">
        <v>2</v>
      </c>
      <c r="B4" s="6" t="s">
        <v>21</v>
      </c>
      <c r="C4" s="6" t="s">
        <v>16</v>
      </c>
      <c r="D4" s="7" t="s">
        <v>22</v>
      </c>
      <c r="E4" s="8" t="s">
        <v>18</v>
      </c>
      <c r="F4" s="6" t="s">
        <v>19</v>
      </c>
      <c r="G4" s="9">
        <v>183.5</v>
      </c>
      <c r="H4" s="9"/>
      <c r="I4" s="12">
        <v>183.5</v>
      </c>
      <c r="J4" s="13">
        <v>80.74</v>
      </c>
      <c r="K4" s="13">
        <f t="shared" si="0"/>
        <v>70.9533333333333</v>
      </c>
      <c r="L4" s="7">
        <f>SUMPRODUCT(($M$3:$M$128=M4)*($K$3:$K$128&gt;K4))+1</f>
        <v>2</v>
      </c>
      <c r="M4" s="7" t="str">
        <f t="shared" si="1"/>
        <v>龙里县相关事业单位15227010001工作人员22730120101</v>
      </c>
      <c r="N4" s="7" t="s">
        <v>20</v>
      </c>
      <c r="O4" s="14"/>
    </row>
    <row r="5" ht="32" customHeight="1" spans="1:15">
      <c r="A5" s="5">
        <v>3</v>
      </c>
      <c r="B5" s="6" t="s">
        <v>23</v>
      </c>
      <c r="C5" s="6" t="s">
        <v>16</v>
      </c>
      <c r="D5" s="7" t="s">
        <v>24</v>
      </c>
      <c r="E5" s="8" t="s">
        <v>18</v>
      </c>
      <c r="F5" s="6" t="s">
        <v>19</v>
      </c>
      <c r="G5" s="9">
        <v>172.5</v>
      </c>
      <c r="H5" s="9"/>
      <c r="I5" s="12">
        <v>172.5</v>
      </c>
      <c r="J5" s="13">
        <v>82.18</v>
      </c>
      <c r="K5" s="13">
        <f t="shared" si="0"/>
        <v>69.84</v>
      </c>
      <c r="L5" s="7">
        <f>SUMPRODUCT(($M$3:$M$128=M5)*($K$3:$K$128&gt;K5))+1</f>
        <v>3</v>
      </c>
      <c r="M5" s="7" t="str">
        <f t="shared" si="1"/>
        <v>龙里县相关事业单位15227010001工作人员22730120101</v>
      </c>
      <c r="N5" s="7" t="s">
        <v>20</v>
      </c>
      <c r="O5" s="14"/>
    </row>
    <row r="6" ht="32" customHeight="1" spans="1:15">
      <c r="A6" s="5">
        <v>4</v>
      </c>
      <c r="B6" s="6" t="s">
        <v>25</v>
      </c>
      <c r="C6" s="6" t="s">
        <v>16</v>
      </c>
      <c r="D6" s="7" t="s">
        <v>26</v>
      </c>
      <c r="E6" s="8" t="s">
        <v>18</v>
      </c>
      <c r="F6" s="6" t="s">
        <v>19</v>
      </c>
      <c r="G6" s="9">
        <v>177</v>
      </c>
      <c r="H6" s="9">
        <v>2</v>
      </c>
      <c r="I6" s="12">
        <v>179</v>
      </c>
      <c r="J6" s="13">
        <v>79.74</v>
      </c>
      <c r="K6" s="13">
        <f t="shared" si="0"/>
        <v>69.7033333333333</v>
      </c>
      <c r="L6" s="7">
        <f>SUMPRODUCT(($M$3:$M$128=M6)*($K$3:$K$128&gt;K6))+1</f>
        <v>4</v>
      </c>
      <c r="M6" s="7" t="str">
        <f t="shared" si="1"/>
        <v>龙里县相关事业单位15227010001工作人员22730120101</v>
      </c>
      <c r="N6" s="7" t="s">
        <v>20</v>
      </c>
      <c r="O6" s="14"/>
    </row>
    <row r="7" ht="32" customHeight="1" spans="1:15">
      <c r="A7" s="5">
        <v>5</v>
      </c>
      <c r="B7" s="6" t="s">
        <v>27</v>
      </c>
      <c r="C7" s="6" t="s">
        <v>16</v>
      </c>
      <c r="D7" s="7" t="s">
        <v>28</v>
      </c>
      <c r="E7" s="8" t="s">
        <v>18</v>
      </c>
      <c r="F7" s="6" t="s">
        <v>19</v>
      </c>
      <c r="G7" s="9">
        <v>169</v>
      </c>
      <c r="H7" s="9">
        <v>2</v>
      </c>
      <c r="I7" s="12">
        <v>171</v>
      </c>
      <c r="J7" s="13">
        <v>82.04</v>
      </c>
      <c r="K7" s="13">
        <f t="shared" si="0"/>
        <v>69.52</v>
      </c>
      <c r="L7" s="7">
        <f>SUMPRODUCT(($M$3:$M$128=M7)*($K$3:$K$128&gt;K7))+1</f>
        <v>5</v>
      </c>
      <c r="M7" s="7" t="str">
        <f t="shared" si="1"/>
        <v>龙里县相关事业单位15227010001工作人员22730120101</v>
      </c>
      <c r="N7" s="7" t="s">
        <v>20</v>
      </c>
      <c r="O7" s="14"/>
    </row>
    <row r="8" ht="32" customHeight="1" spans="1:15">
      <c r="A8" s="5">
        <v>6</v>
      </c>
      <c r="B8" s="6" t="s">
        <v>29</v>
      </c>
      <c r="C8" s="6" t="s">
        <v>16</v>
      </c>
      <c r="D8" s="7" t="s">
        <v>30</v>
      </c>
      <c r="E8" s="8" t="s">
        <v>18</v>
      </c>
      <c r="F8" s="6" t="s">
        <v>19</v>
      </c>
      <c r="G8" s="9">
        <v>174.5</v>
      </c>
      <c r="H8" s="9">
        <v>2</v>
      </c>
      <c r="I8" s="12">
        <v>176.5</v>
      </c>
      <c r="J8" s="13">
        <v>80.14</v>
      </c>
      <c r="K8" s="13">
        <f t="shared" si="0"/>
        <v>69.4866666666667</v>
      </c>
      <c r="L8" s="7">
        <f>SUMPRODUCT(($M$3:$M$128=M8)*($K$3:$K$128&gt;K8))+1</f>
        <v>6</v>
      </c>
      <c r="M8" s="7" t="str">
        <f t="shared" si="1"/>
        <v>龙里县相关事业单位15227010001工作人员22730120101</v>
      </c>
      <c r="N8" s="7" t="s">
        <v>20</v>
      </c>
      <c r="O8" s="14"/>
    </row>
    <row r="9" ht="32" customHeight="1" spans="1:15">
      <c r="A9" s="5">
        <v>7</v>
      </c>
      <c r="B9" s="6" t="s">
        <v>31</v>
      </c>
      <c r="C9" s="6" t="s">
        <v>32</v>
      </c>
      <c r="D9" s="7" t="s">
        <v>33</v>
      </c>
      <c r="E9" s="8" t="s">
        <v>18</v>
      </c>
      <c r="F9" s="6" t="s">
        <v>19</v>
      </c>
      <c r="G9" s="9">
        <v>171</v>
      </c>
      <c r="H9" s="9">
        <v>2</v>
      </c>
      <c r="I9" s="12">
        <v>173</v>
      </c>
      <c r="J9" s="13">
        <v>80.96</v>
      </c>
      <c r="K9" s="13">
        <f t="shared" si="0"/>
        <v>69.3133333333333</v>
      </c>
      <c r="L9" s="7">
        <f>SUMPRODUCT(($M$3:$M$128=M9)*($K$3:$K$128&gt;K9))+1</f>
        <v>7</v>
      </c>
      <c r="M9" s="7" t="str">
        <f t="shared" si="1"/>
        <v>龙里县相关事业单位15227010001工作人员22730120101</v>
      </c>
      <c r="N9" s="7" t="s">
        <v>34</v>
      </c>
      <c r="O9" s="14"/>
    </row>
    <row r="10" ht="32" customHeight="1" spans="1:15">
      <c r="A10" s="5">
        <v>8</v>
      </c>
      <c r="B10" s="6" t="s">
        <v>35</v>
      </c>
      <c r="C10" s="6" t="s">
        <v>32</v>
      </c>
      <c r="D10" s="7" t="s">
        <v>36</v>
      </c>
      <c r="E10" s="8" t="s">
        <v>18</v>
      </c>
      <c r="F10" s="6" t="s">
        <v>19</v>
      </c>
      <c r="G10" s="9">
        <v>174.5</v>
      </c>
      <c r="H10" s="9"/>
      <c r="I10" s="12">
        <v>174.5</v>
      </c>
      <c r="J10" s="13">
        <v>79.58</v>
      </c>
      <c r="K10" s="13">
        <f t="shared" si="0"/>
        <v>68.8733333333333</v>
      </c>
      <c r="L10" s="7">
        <f>SUMPRODUCT(($M$3:$M$128=M10)*($K$3:$K$128&gt;K10))+1</f>
        <v>8</v>
      </c>
      <c r="M10" s="7" t="str">
        <f t="shared" si="1"/>
        <v>龙里县相关事业单位15227010001工作人员22730120101</v>
      </c>
      <c r="N10" s="7" t="s">
        <v>34</v>
      </c>
      <c r="O10" s="14"/>
    </row>
    <row r="11" ht="32" customHeight="1" spans="1:15">
      <c r="A11" s="5">
        <v>9</v>
      </c>
      <c r="B11" s="6" t="s">
        <v>37</v>
      </c>
      <c r="C11" s="6" t="s">
        <v>16</v>
      </c>
      <c r="D11" s="7" t="s">
        <v>38</v>
      </c>
      <c r="E11" s="8" t="s">
        <v>18</v>
      </c>
      <c r="F11" s="6" t="s">
        <v>19</v>
      </c>
      <c r="G11" s="9">
        <v>177.5</v>
      </c>
      <c r="H11" s="9"/>
      <c r="I11" s="12">
        <v>177.5</v>
      </c>
      <c r="J11" s="13">
        <v>78.48</v>
      </c>
      <c r="K11" s="13">
        <f t="shared" si="0"/>
        <v>68.8233333333333</v>
      </c>
      <c r="L11" s="7">
        <f>SUMPRODUCT(($M$3:$M$128=M11)*($K$3:$K$128&gt;K11))+1</f>
        <v>9</v>
      </c>
      <c r="M11" s="7" t="str">
        <f t="shared" si="1"/>
        <v>龙里县相关事业单位15227010001工作人员22730120101</v>
      </c>
      <c r="N11" s="7" t="s">
        <v>34</v>
      </c>
      <c r="O11" s="14"/>
    </row>
    <row r="12" ht="32" customHeight="1" spans="1:15">
      <c r="A12" s="5">
        <v>10</v>
      </c>
      <c r="B12" s="6" t="s">
        <v>39</v>
      </c>
      <c r="C12" s="6" t="s">
        <v>16</v>
      </c>
      <c r="D12" s="7" t="s">
        <v>40</v>
      </c>
      <c r="E12" s="8" t="s">
        <v>18</v>
      </c>
      <c r="F12" s="6" t="s">
        <v>19</v>
      </c>
      <c r="G12" s="9">
        <v>171</v>
      </c>
      <c r="H12" s="9"/>
      <c r="I12" s="12">
        <v>171</v>
      </c>
      <c r="J12" s="13">
        <v>78.7</v>
      </c>
      <c r="K12" s="13">
        <f t="shared" si="0"/>
        <v>67.85</v>
      </c>
      <c r="L12" s="7">
        <f>SUMPRODUCT(($M$3:$M$128=M12)*($K$3:$K$128&gt;K12))+1</f>
        <v>10</v>
      </c>
      <c r="M12" s="7" t="str">
        <f t="shared" si="1"/>
        <v>龙里县相关事业单位15227010001工作人员22730120101</v>
      </c>
      <c r="N12" s="7" t="s">
        <v>34</v>
      </c>
      <c r="O12" s="14"/>
    </row>
    <row r="13" ht="32" customHeight="1" spans="1:15">
      <c r="A13" s="5">
        <v>11</v>
      </c>
      <c r="B13" s="6" t="s">
        <v>41</v>
      </c>
      <c r="C13" s="6" t="s">
        <v>16</v>
      </c>
      <c r="D13" s="7" t="s">
        <v>42</v>
      </c>
      <c r="E13" s="8" t="s">
        <v>18</v>
      </c>
      <c r="F13" s="6" t="s">
        <v>19</v>
      </c>
      <c r="G13" s="9">
        <v>172</v>
      </c>
      <c r="H13" s="9"/>
      <c r="I13" s="12">
        <v>172</v>
      </c>
      <c r="J13" s="13">
        <v>78.1</v>
      </c>
      <c r="K13" s="13">
        <f t="shared" si="0"/>
        <v>67.7166666666667</v>
      </c>
      <c r="L13" s="7">
        <f>SUMPRODUCT(($M$3:$M$128=M13)*($K$3:$K$128&gt;K13))+1</f>
        <v>11</v>
      </c>
      <c r="M13" s="7" t="str">
        <f t="shared" si="1"/>
        <v>龙里县相关事业单位15227010001工作人员22730120101</v>
      </c>
      <c r="N13" s="7" t="s">
        <v>34</v>
      </c>
      <c r="O13" s="14"/>
    </row>
    <row r="14" ht="32" customHeight="1" spans="1:15">
      <c r="A14" s="5">
        <v>12</v>
      </c>
      <c r="B14" s="6" t="s">
        <v>43</v>
      </c>
      <c r="C14" s="6" t="s">
        <v>16</v>
      </c>
      <c r="D14" s="7" t="s">
        <v>44</v>
      </c>
      <c r="E14" s="8" t="s">
        <v>18</v>
      </c>
      <c r="F14" s="6" t="s">
        <v>19</v>
      </c>
      <c r="G14" s="9">
        <v>189.5</v>
      </c>
      <c r="H14" s="9"/>
      <c r="I14" s="12">
        <v>189.5</v>
      </c>
      <c r="J14" s="12">
        <v>72.1</v>
      </c>
      <c r="K14" s="13">
        <f t="shared" si="0"/>
        <v>67.6333333333333</v>
      </c>
      <c r="L14" s="7">
        <f>SUMPRODUCT(($M$3:$M$128=M14)*($K$3:$K$128&gt;K14))+1</f>
        <v>12</v>
      </c>
      <c r="M14" s="7" t="str">
        <f t="shared" si="1"/>
        <v>龙里县相关事业单位15227010001工作人员22730120101</v>
      </c>
      <c r="N14" s="7" t="s">
        <v>34</v>
      </c>
      <c r="O14" s="14"/>
    </row>
    <row r="15" ht="32" customHeight="1" spans="1:15">
      <c r="A15" s="5">
        <v>13</v>
      </c>
      <c r="B15" s="6" t="s">
        <v>45</v>
      </c>
      <c r="C15" s="6" t="s">
        <v>16</v>
      </c>
      <c r="D15" s="7" t="s">
        <v>46</v>
      </c>
      <c r="E15" s="8" t="s">
        <v>18</v>
      </c>
      <c r="F15" s="6" t="s">
        <v>19</v>
      </c>
      <c r="G15" s="9">
        <v>179.5</v>
      </c>
      <c r="H15" s="9">
        <v>2</v>
      </c>
      <c r="I15" s="12">
        <v>181.5</v>
      </c>
      <c r="J15" s="13">
        <v>74.64</v>
      </c>
      <c r="K15" s="13">
        <f t="shared" si="0"/>
        <v>67.57</v>
      </c>
      <c r="L15" s="7">
        <f>SUMPRODUCT(($M$3:$M$128=M15)*($K$3:$K$128&gt;K15))+1</f>
        <v>13</v>
      </c>
      <c r="M15" s="7" t="str">
        <f t="shared" si="1"/>
        <v>龙里县相关事业单位15227010001工作人员22730120101</v>
      </c>
      <c r="N15" s="7" t="s">
        <v>34</v>
      </c>
      <c r="O15" s="14"/>
    </row>
    <row r="16" ht="32" customHeight="1" spans="1:15">
      <c r="A16" s="5">
        <v>14</v>
      </c>
      <c r="B16" s="6" t="s">
        <v>47</v>
      </c>
      <c r="C16" s="6" t="s">
        <v>16</v>
      </c>
      <c r="D16" s="7" t="s">
        <v>48</v>
      </c>
      <c r="E16" s="8" t="s">
        <v>18</v>
      </c>
      <c r="F16" s="6" t="s">
        <v>19</v>
      </c>
      <c r="G16" s="9">
        <v>171</v>
      </c>
      <c r="H16" s="9">
        <v>2</v>
      </c>
      <c r="I16" s="12">
        <v>173</v>
      </c>
      <c r="J16" s="13">
        <v>77.24</v>
      </c>
      <c r="K16" s="13">
        <f t="shared" si="0"/>
        <v>67.4533333333333</v>
      </c>
      <c r="L16" s="7">
        <f>SUMPRODUCT(($M$3:$M$128=M16)*($K$3:$K$128&gt;K16))+1</f>
        <v>14</v>
      </c>
      <c r="M16" s="7" t="str">
        <f t="shared" si="1"/>
        <v>龙里县相关事业单位15227010001工作人员22730120101</v>
      </c>
      <c r="N16" s="7" t="s">
        <v>34</v>
      </c>
      <c r="O16" s="14"/>
    </row>
    <row r="17" ht="32" customHeight="1" spans="1:15">
      <c r="A17" s="5">
        <v>15</v>
      </c>
      <c r="B17" s="6" t="s">
        <v>49</v>
      </c>
      <c r="C17" s="6" t="s">
        <v>16</v>
      </c>
      <c r="D17" s="7" t="s">
        <v>50</v>
      </c>
      <c r="E17" s="8" t="s">
        <v>18</v>
      </c>
      <c r="F17" s="6" t="s">
        <v>19</v>
      </c>
      <c r="G17" s="9">
        <v>169.5</v>
      </c>
      <c r="H17" s="9">
        <v>2</v>
      </c>
      <c r="I17" s="12">
        <v>171.5</v>
      </c>
      <c r="J17" s="13">
        <v>77.64</v>
      </c>
      <c r="K17" s="13">
        <f t="shared" si="0"/>
        <v>67.4033333333333</v>
      </c>
      <c r="L17" s="7">
        <f>SUMPRODUCT(($M$3:$M$128=M17)*($K$3:$K$128&gt;K17))+1</f>
        <v>15</v>
      </c>
      <c r="M17" s="7" t="str">
        <f t="shared" si="1"/>
        <v>龙里县相关事业单位15227010001工作人员22730120101</v>
      </c>
      <c r="N17" s="7" t="s">
        <v>34</v>
      </c>
      <c r="O17" s="14"/>
    </row>
    <row r="18" ht="32" customHeight="1" spans="1:15">
      <c r="A18" s="5">
        <v>16</v>
      </c>
      <c r="B18" s="6" t="s">
        <v>51</v>
      </c>
      <c r="C18" s="6" t="s">
        <v>16</v>
      </c>
      <c r="D18" s="7" t="s">
        <v>52</v>
      </c>
      <c r="E18" s="8" t="s">
        <v>18</v>
      </c>
      <c r="F18" s="6" t="s">
        <v>19</v>
      </c>
      <c r="G18" s="9">
        <v>172.5</v>
      </c>
      <c r="H18" s="9"/>
      <c r="I18" s="12">
        <v>172.5</v>
      </c>
      <c r="J18" s="13">
        <v>76.92</v>
      </c>
      <c r="K18" s="13">
        <f t="shared" ref="K18:K81" si="2">I18/6+J18*0.5</f>
        <v>67.21</v>
      </c>
      <c r="L18" s="7">
        <f>SUMPRODUCT(($M$3:$M$128=M18)*($K$3:$K$128&gt;K18))+1</f>
        <v>16</v>
      </c>
      <c r="M18" s="7" t="str">
        <f t="shared" ref="M18:M81" si="3">E18&amp;F18</f>
        <v>龙里县相关事业单位15227010001工作人员22730120101</v>
      </c>
      <c r="N18" s="7" t="s">
        <v>34</v>
      </c>
      <c r="O18" s="14"/>
    </row>
    <row r="19" ht="32" customHeight="1" spans="1:15">
      <c r="A19" s="5">
        <v>17</v>
      </c>
      <c r="B19" s="6" t="s">
        <v>53</v>
      </c>
      <c r="C19" s="6" t="s">
        <v>32</v>
      </c>
      <c r="D19" s="7" t="s">
        <v>54</v>
      </c>
      <c r="E19" s="8" t="s">
        <v>18</v>
      </c>
      <c r="F19" s="6" t="s">
        <v>19</v>
      </c>
      <c r="G19" s="9">
        <v>170.5</v>
      </c>
      <c r="H19" s="9">
        <v>2</v>
      </c>
      <c r="I19" s="12">
        <v>172.5</v>
      </c>
      <c r="J19" s="13">
        <v>71</v>
      </c>
      <c r="K19" s="13">
        <f t="shared" si="2"/>
        <v>64.25</v>
      </c>
      <c r="L19" s="7">
        <f>SUMPRODUCT(($M$3:$M$128=M19)*($K$3:$K$128&gt;K19))+1</f>
        <v>17</v>
      </c>
      <c r="M19" s="7" t="str">
        <f t="shared" si="3"/>
        <v>龙里县相关事业单位15227010001工作人员22730120101</v>
      </c>
      <c r="N19" s="7" t="s">
        <v>34</v>
      </c>
      <c r="O19" s="14"/>
    </row>
    <row r="20" ht="32" customHeight="1" spans="1:15">
      <c r="A20" s="5">
        <v>18</v>
      </c>
      <c r="B20" s="6" t="s">
        <v>55</v>
      </c>
      <c r="C20" s="6" t="s">
        <v>16</v>
      </c>
      <c r="D20" s="7" t="s">
        <v>56</v>
      </c>
      <c r="E20" s="8" t="s">
        <v>18</v>
      </c>
      <c r="F20" s="6" t="s">
        <v>19</v>
      </c>
      <c r="G20" s="9">
        <v>181</v>
      </c>
      <c r="H20" s="9">
        <v>2</v>
      </c>
      <c r="I20" s="12">
        <v>183</v>
      </c>
      <c r="J20" s="13"/>
      <c r="K20" s="13">
        <f t="shared" si="2"/>
        <v>30.5</v>
      </c>
      <c r="L20" s="7">
        <f>SUMPRODUCT(($M$3:$M$128=M20)*($K$3:$K$128&gt;K20))+1</f>
        <v>18</v>
      </c>
      <c r="M20" s="7" t="str">
        <f t="shared" si="3"/>
        <v>龙里县相关事业单位15227010001工作人员22730120101</v>
      </c>
      <c r="N20" s="7" t="s">
        <v>34</v>
      </c>
      <c r="O20" s="7" t="s">
        <v>57</v>
      </c>
    </row>
    <row r="21" ht="32" customHeight="1" spans="1:15">
      <c r="A21" s="5">
        <v>19</v>
      </c>
      <c r="B21" s="6" t="s">
        <v>58</v>
      </c>
      <c r="C21" s="6" t="s">
        <v>16</v>
      </c>
      <c r="D21" s="7" t="s">
        <v>59</v>
      </c>
      <c r="E21" s="8" t="s">
        <v>18</v>
      </c>
      <c r="F21" s="6" t="s">
        <v>19</v>
      </c>
      <c r="G21" s="9">
        <v>171.5</v>
      </c>
      <c r="H21" s="9"/>
      <c r="I21" s="12">
        <v>171.5</v>
      </c>
      <c r="J21" s="13"/>
      <c r="K21" s="13">
        <f t="shared" si="2"/>
        <v>28.5833333333333</v>
      </c>
      <c r="L21" s="7">
        <f>SUMPRODUCT(($M$3:$M$128=M21)*($K$3:$K$128&gt;K21))+1</f>
        <v>19</v>
      </c>
      <c r="M21" s="7" t="str">
        <f t="shared" si="3"/>
        <v>龙里县相关事业单位15227010001工作人员22730120101</v>
      </c>
      <c r="N21" s="7" t="s">
        <v>34</v>
      </c>
      <c r="O21" s="7" t="s">
        <v>57</v>
      </c>
    </row>
    <row r="22" ht="32" customHeight="1" spans="1:15">
      <c r="A22" s="5">
        <v>20</v>
      </c>
      <c r="B22" s="6" t="s">
        <v>60</v>
      </c>
      <c r="C22" s="6" t="s">
        <v>16</v>
      </c>
      <c r="D22" s="7" t="s">
        <v>61</v>
      </c>
      <c r="E22" s="8" t="s">
        <v>18</v>
      </c>
      <c r="F22" s="6" t="s">
        <v>19</v>
      </c>
      <c r="G22" s="9">
        <v>169</v>
      </c>
      <c r="H22" s="9">
        <v>2</v>
      </c>
      <c r="I22" s="12">
        <v>171</v>
      </c>
      <c r="J22" s="13"/>
      <c r="K22" s="13">
        <f t="shared" si="2"/>
        <v>28.5</v>
      </c>
      <c r="L22" s="7">
        <f>SUMPRODUCT(($M$3:$M$128=M22)*($K$3:$K$128&gt;K22))+1</f>
        <v>20</v>
      </c>
      <c r="M22" s="7" t="str">
        <f t="shared" si="3"/>
        <v>龙里县相关事业单位15227010001工作人员22730120101</v>
      </c>
      <c r="N22" s="7" t="s">
        <v>34</v>
      </c>
      <c r="O22" s="7" t="s">
        <v>57</v>
      </c>
    </row>
    <row r="23" customFormat="1" ht="32" customHeight="1" spans="1:15">
      <c r="A23" s="5">
        <v>21</v>
      </c>
      <c r="B23" s="6" t="s">
        <v>62</v>
      </c>
      <c r="C23" s="6" t="s">
        <v>16</v>
      </c>
      <c r="D23" s="7" t="s">
        <v>63</v>
      </c>
      <c r="E23" s="8" t="s">
        <v>64</v>
      </c>
      <c r="F23" s="6" t="s">
        <v>65</v>
      </c>
      <c r="G23" s="9">
        <v>190.5</v>
      </c>
      <c r="H23" s="9">
        <v>2</v>
      </c>
      <c r="I23" s="12">
        <v>192.5</v>
      </c>
      <c r="J23" s="13">
        <v>81.18</v>
      </c>
      <c r="K23" s="13">
        <f t="shared" si="2"/>
        <v>72.6733333333333</v>
      </c>
      <c r="L23" s="7">
        <f>SUMPRODUCT(($M$3:$M$128=M23)*($K$3:$K$128&gt;K23))+1</f>
        <v>1</v>
      </c>
      <c r="M23" s="7" t="str">
        <f t="shared" si="3"/>
        <v>龙里县机关事务服务中心15227010014工作人员22730121401</v>
      </c>
      <c r="N23" s="7" t="s">
        <v>20</v>
      </c>
      <c r="O23" s="14"/>
    </row>
    <row r="24" customFormat="1" ht="32" customHeight="1" spans="1:15">
      <c r="A24" s="5">
        <v>22</v>
      </c>
      <c r="B24" s="6" t="s">
        <v>66</v>
      </c>
      <c r="C24" s="6" t="s">
        <v>32</v>
      </c>
      <c r="D24" s="7" t="s">
        <v>67</v>
      </c>
      <c r="E24" s="8" t="s">
        <v>64</v>
      </c>
      <c r="F24" s="6" t="s">
        <v>65</v>
      </c>
      <c r="G24" s="9">
        <v>187.5</v>
      </c>
      <c r="H24" s="9"/>
      <c r="I24" s="12">
        <v>187.5</v>
      </c>
      <c r="J24" s="13">
        <v>82.4</v>
      </c>
      <c r="K24" s="13">
        <f t="shared" si="2"/>
        <v>72.45</v>
      </c>
      <c r="L24" s="7">
        <f>SUMPRODUCT(($M$3:$M$128=M24)*($K$3:$K$128&gt;K24))+1</f>
        <v>2</v>
      </c>
      <c r="M24" s="7" t="str">
        <f t="shared" si="3"/>
        <v>龙里县机关事务服务中心15227010014工作人员22730121401</v>
      </c>
      <c r="N24" s="7" t="s">
        <v>34</v>
      </c>
      <c r="O24" s="14"/>
    </row>
    <row r="25" customFormat="1" ht="32" customHeight="1" spans="1:15">
      <c r="A25" s="5">
        <v>23</v>
      </c>
      <c r="B25" s="6" t="s">
        <v>68</v>
      </c>
      <c r="C25" s="6" t="s">
        <v>16</v>
      </c>
      <c r="D25" s="7" t="s">
        <v>69</v>
      </c>
      <c r="E25" s="8" t="s">
        <v>64</v>
      </c>
      <c r="F25" s="6" t="s">
        <v>65</v>
      </c>
      <c r="G25" s="9">
        <v>198.5</v>
      </c>
      <c r="H25" s="9">
        <v>2</v>
      </c>
      <c r="I25" s="12">
        <v>200.5</v>
      </c>
      <c r="J25" s="13">
        <v>69.78</v>
      </c>
      <c r="K25" s="13">
        <f t="shared" si="2"/>
        <v>68.3066666666667</v>
      </c>
      <c r="L25" s="7">
        <f>SUMPRODUCT(($M$3:$M$128=M25)*($K$3:$K$128&gt;K25))+1</f>
        <v>3</v>
      </c>
      <c r="M25" s="7" t="str">
        <f t="shared" si="3"/>
        <v>龙里县机关事务服务中心15227010014工作人员22730121401</v>
      </c>
      <c r="N25" s="7" t="s">
        <v>34</v>
      </c>
      <c r="O25" s="14"/>
    </row>
    <row r="26" customFormat="1" ht="32" customHeight="1" spans="1:15">
      <c r="A26" s="5">
        <v>24</v>
      </c>
      <c r="B26" s="6" t="s">
        <v>70</v>
      </c>
      <c r="C26" s="6" t="s">
        <v>16</v>
      </c>
      <c r="D26" s="7" t="s">
        <v>71</v>
      </c>
      <c r="E26" s="8" t="s">
        <v>64</v>
      </c>
      <c r="F26" s="6" t="s">
        <v>72</v>
      </c>
      <c r="G26" s="9">
        <v>183.5</v>
      </c>
      <c r="H26" s="9"/>
      <c r="I26" s="12">
        <v>183.5</v>
      </c>
      <c r="J26" s="13">
        <v>77.88</v>
      </c>
      <c r="K26" s="13">
        <f t="shared" si="2"/>
        <v>69.5233333333333</v>
      </c>
      <c r="L26" s="7">
        <f>SUMPRODUCT(($M$3:$M$128=M26)*($K$3:$K$128&gt;K26))+1</f>
        <v>1</v>
      </c>
      <c r="M26" s="7" t="str">
        <f t="shared" si="3"/>
        <v>龙里县机关事务服务中心15227010014工作人员22730121402</v>
      </c>
      <c r="N26" s="7" t="s">
        <v>20</v>
      </c>
      <c r="O26" s="14"/>
    </row>
    <row r="27" customFormat="1" ht="32" customHeight="1" spans="1:15">
      <c r="A27" s="5">
        <v>25</v>
      </c>
      <c r="B27" s="6" t="s">
        <v>73</v>
      </c>
      <c r="C27" s="6" t="s">
        <v>16</v>
      </c>
      <c r="D27" s="7" t="s">
        <v>74</v>
      </c>
      <c r="E27" s="8" t="s">
        <v>64</v>
      </c>
      <c r="F27" s="6" t="s">
        <v>72</v>
      </c>
      <c r="G27" s="9">
        <v>179</v>
      </c>
      <c r="H27" s="9"/>
      <c r="I27" s="12">
        <v>179</v>
      </c>
      <c r="J27" s="13">
        <v>77.18</v>
      </c>
      <c r="K27" s="13">
        <f t="shared" si="2"/>
        <v>68.4233333333333</v>
      </c>
      <c r="L27" s="7">
        <f>SUMPRODUCT(($M$3:$M$128=M27)*($K$3:$K$128&gt;K27))+1</f>
        <v>2</v>
      </c>
      <c r="M27" s="7" t="str">
        <f t="shared" si="3"/>
        <v>龙里县机关事务服务中心15227010014工作人员22730121402</v>
      </c>
      <c r="N27" s="7" t="s">
        <v>34</v>
      </c>
      <c r="O27" s="14"/>
    </row>
    <row r="28" customFormat="1" ht="32" customHeight="1" spans="1:15">
      <c r="A28" s="5">
        <v>26</v>
      </c>
      <c r="B28" s="6" t="s">
        <v>75</v>
      </c>
      <c r="C28" s="6" t="s">
        <v>32</v>
      </c>
      <c r="D28" s="7" t="s">
        <v>76</v>
      </c>
      <c r="E28" s="8" t="s">
        <v>64</v>
      </c>
      <c r="F28" s="6" t="s">
        <v>72</v>
      </c>
      <c r="G28" s="9">
        <v>173.5</v>
      </c>
      <c r="H28" s="9">
        <v>2</v>
      </c>
      <c r="I28" s="12">
        <v>175.5</v>
      </c>
      <c r="J28" s="13">
        <v>77.34</v>
      </c>
      <c r="K28" s="13">
        <f t="shared" si="2"/>
        <v>67.92</v>
      </c>
      <c r="L28" s="7">
        <f>SUMPRODUCT(($M$3:$M$128=M28)*($K$3:$K$128&gt;K28))+1</f>
        <v>3</v>
      </c>
      <c r="M28" s="7" t="str">
        <f t="shared" si="3"/>
        <v>龙里县机关事务服务中心15227010014工作人员22730121402</v>
      </c>
      <c r="N28" s="7" t="s">
        <v>34</v>
      </c>
      <c r="O28" s="14"/>
    </row>
    <row r="29" ht="32" customHeight="1" spans="1:15">
      <c r="A29" s="5">
        <v>27</v>
      </c>
      <c r="B29" s="6" t="s">
        <v>77</v>
      </c>
      <c r="C29" s="6" t="s">
        <v>32</v>
      </c>
      <c r="D29" s="7" t="s">
        <v>78</v>
      </c>
      <c r="E29" s="8" t="s">
        <v>79</v>
      </c>
      <c r="F29" s="6" t="s">
        <v>80</v>
      </c>
      <c r="G29" s="9">
        <v>198</v>
      </c>
      <c r="H29" s="9">
        <v>2</v>
      </c>
      <c r="I29" s="12">
        <v>200</v>
      </c>
      <c r="J29" s="13">
        <v>84.3</v>
      </c>
      <c r="K29" s="13">
        <f t="shared" si="2"/>
        <v>75.4833333333333</v>
      </c>
      <c r="L29" s="7">
        <f>SUMPRODUCT(($M$3:$M$128=M29)*($K$3:$K$128&gt;K29))+1</f>
        <v>1</v>
      </c>
      <c r="M29" s="7" t="str">
        <f t="shared" si="3"/>
        <v>龙里县城乡规划技术审查中心15227010007工作人员22730120701</v>
      </c>
      <c r="N29" s="7" t="s">
        <v>20</v>
      </c>
      <c r="O29" s="14"/>
    </row>
    <row r="30" ht="32" customHeight="1" spans="1:15">
      <c r="A30" s="5">
        <v>28</v>
      </c>
      <c r="B30" s="6" t="s">
        <v>81</v>
      </c>
      <c r="C30" s="6" t="s">
        <v>16</v>
      </c>
      <c r="D30" s="7" t="s">
        <v>82</v>
      </c>
      <c r="E30" s="8" t="s">
        <v>79</v>
      </c>
      <c r="F30" s="6" t="s">
        <v>80</v>
      </c>
      <c r="G30" s="9">
        <v>184.5</v>
      </c>
      <c r="H30" s="9">
        <v>2</v>
      </c>
      <c r="I30" s="12">
        <v>186.5</v>
      </c>
      <c r="J30" s="13">
        <v>83.42</v>
      </c>
      <c r="K30" s="13">
        <f t="shared" si="2"/>
        <v>72.7933333333333</v>
      </c>
      <c r="L30" s="7">
        <f>SUMPRODUCT(($M$3:$M$128=M30)*($K$3:$K$128&gt;K30))+1</f>
        <v>2</v>
      </c>
      <c r="M30" s="7" t="str">
        <f t="shared" si="3"/>
        <v>龙里县城乡规划技术审查中心15227010007工作人员22730120701</v>
      </c>
      <c r="N30" s="7" t="s">
        <v>20</v>
      </c>
      <c r="O30" s="14"/>
    </row>
    <row r="31" ht="32" customHeight="1" spans="1:15">
      <c r="A31" s="5">
        <v>29</v>
      </c>
      <c r="B31" s="6" t="s">
        <v>83</v>
      </c>
      <c r="C31" s="6" t="s">
        <v>32</v>
      </c>
      <c r="D31" s="7" t="s">
        <v>84</v>
      </c>
      <c r="E31" s="8" t="s">
        <v>79</v>
      </c>
      <c r="F31" s="6" t="s">
        <v>80</v>
      </c>
      <c r="G31" s="9">
        <v>184.5</v>
      </c>
      <c r="H31" s="9">
        <v>2</v>
      </c>
      <c r="I31" s="12">
        <v>186.5</v>
      </c>
      <c r="J31" s="13">
        <v>81.9</v>
      </c>
      <c r="K31" s="13">
        <f t="shared" si="2"/>
        <v>72.0333333333333</v>
      </c>
      <c r="L31" s="7">
        <f>SUMPRODUCT(($M$3:$M$128=M31)*($K$3:$K$128&gt;K31))+1</f>
        <v>3</v>
      </c>
      <c r="M31" s="7" t="str">
        <f t="shared" si="3"/>
        <v>龙里县城乡规划技术审查中心15227010007工作人员22730120701</v>
      </c>
      <c r="N31" s="7" t="s">
        <v>34</v>
      </c>
      <c r="O31" s="14"/>
    </row>
    <row r="32" ht="32" customHeight="1" spans="1:15">
      <c r="A32" s="5">
        <v>30</v>
      </c>
      <c r="B32" s="6" t="s">
        <v>85</v>
      </c>
      <c r="C32" s="6" t="s">
        <v>16</v>
      </c>
      <c r="D32" s="7" t="s">
        <v>86</v>
      </c>
      <c r="E32" s="8" t="s">
        <v>79</v>
      </c>
      <c r="F32" s="6" t="s">
        <v>80</v>
      </c>
      <c r="G32" s="9">
        <v>185.5</v>
      </c>
      <c r="H32" s="9"/>
      <c r="I32" s="12">
        <v>185.5</v>
      </c>
      <c r="J32" s="13">
        <v>81.68</v>
      </c>
      <c r="K32" s="13">
        <f t="shared" si="2"/>
        <v>71.7566666666667</v>
      </c>
      <c r="L32" s="7">
        <f>SUMPRODUCT(($M$3:$M$128=M32)*($K$3:$K$128&gt;K32))+1</f>
        <v>4</v>
      </c>
      <c r="M32" s="7" t="str">
        <f t="shared" si="3"/>
        <v>龙里县城乡规划技术审查中心15227010007工作人员22730120701</v>
      </c>
      <c r="N32" s="7" t="s">
        <v>34</v>
      </c>
      <c r="O32" s="14"/>
    </row>
    <row r="33" ht="32" customHeight="1" spans="1:15">
      <c r="A33" s="5">
        <v>31</v>
      </c>
      <c r="B33" s="6" t="s">
        <v>87</v>
      </c>
      <c r="C33" s="6" t="s">
        <v>16</v>
      </c>
      <c r="D33" s="7" t="s">
        <v>88</v>
      </c>
      <c r="E33" s="8" t="s">
        <v>79</v>
      </c>
      <c r="F33" s="6" t="s">
        <v>80</v>
      </c>
      <c r="G33" s="9">
        <v>187</v>
      </c>
      <c r="H33" s="9"/>
      <c r="I33" s="12">
        <v>187</v>
      </c>
      <c r="J33" s="13">
        <v>80.92</v>
      </c>
      <c r="K33" s="13">
        <f t="shared" si="2"/>
        <v>71.6266666666667</v>
      </c>
      <c r="L33" s="7">
        <f>SUMPRODUCT(($M$3:$M$128=M33)*($K$3:$K$128&gt;K33))+1</f>
        <v>5</v>
      </c>
      <c r="M33" s="7" t="str">
        <f t="shared" si="3"/>
        <v>龙里县城乡规划技术审查中心15227010007工作人员22730120701</v>
      </c>
      <c r="N33" s="7" t="s">
        <v>34</v>
      </c>
      <c r="O33" s="14"/>
    </row>
    <row r="34" ht="32" customHeight="1" spans="1:15">
      <c r="A34" s="5">
        <v>32</v>
      </c>
      <c r="B34" s="6" t="s">
        <v>89</v>
      </c>
      <c r="C34" s="6" t="s">
        <v>16</v>
      </c>
      <c r="D34" s="7" t="s">
        <v>90</v>
      </c>
      <c r="E34" s="8" t="s">
        <v>79</v>
      </c>
      <c r="F34" s="6" t="s">
        <v>80</v>
      </c>
      <c r="G34" s="9">
        <v>187</v>
      </c>
      <c r="H34" s="9"/>
      <c r="I34" s="12">
        <v>187</v>
      </c>
      <c r="J34" s="13">
        <v>79.56</v>
      </c>
      <c r="K34" s="13">
        <f t="shared" si="2"/>
        <v>70.9466666666667</v>
      </c>
      <c r="L34" s="7">
        <f>SUMPRODUCT(($M$3:$M$128=M34)*($K$3:$K$128&gt;K34))+1</f>
        <v>6</v>
      </c>
      <c r="M34" s="7" t="str">
        <f t="shared" si="3"/>
        <v>龙里县城乡规划技术审查中心15227010007工作人员22730120701</v>
      </c>
      <c r="N34" s="7" t="s">
        <v>34</v>
      </c>
      <c r="O34" s="14"/>
    </row>
    <row r="35" ht="32" customHeight="1" spans="1:15">
      <c r="A35" s="5">
        <v>33</v>
      </c>
      <c r="B35" s="6" t="s">
        <v>91</v>
      </c>
      <c r="C35" s="6" t="s">
        <v>32</v>
      </c>
      <c r="D35" s="7" t="s">
        <v>92</v>
      </c>
      <c r="E35" s="8" t="s">
        <v>93</v>
      </c>
      <c r="F35" s="6" t="s">
        <v>94</v>
      </c>
      <c r="G35" s="9">
        <v>115</v>
      </c>
      <c r="H35" s="9"/>
      <c r="I35" s="12">
        <v>115</v>
      </c>
      <c r="J35" s="13">
        <v>76.22</v>
      </c>
      <c r="K35" s="13">
        <f t="shared" si="2"/>
        <v>57.2766666666667</v>
      </c>
      <c r="L35" s="7">
        <f>SUMPRODUCT(($M$3:$M$128=M35)*($K$3:$K$128&gt;K35))+1</f>
        <v>1</v>
      </c>
      <c r="M35" s="7" t="str">
        <f t="shared" si="3"/>
        <v>龙里县地质灾害防治中心15227010008工作人员22730120801</v>
      </c>
      <c r="N35" s="7" t="s">
        <v>20</v>
      </c>
      <c r="O35" s="14"/>
    </row>
    <row r="36" ht="32" customHeight="1" spans="1:15">
      <c r="A36" s="5">
        <v>34</v>
      </c>
      <c r="B36" s="6" t="s">
        <v>95</v>
      </c>
      <c r="C36" s="6" t="s">
        <v>16</v>
      </c>
      <c r="D36" s="7" t="s">
        <v>96</v>
      </c>
      <c r="E36" s="8" t="s">
        <v>97</v>
      </c>
      <c r="F36" s="6" t="s">
        <v>98</v>
      </c>
      <c r="G36" s="9">
        <v>196.5</v>
      </c>
      <c r="H36" s="9">
        <v>2</v>
      </c>
      <c r="I36" s="12">
        <v>198.5</v>
      </c>
      <c r="J36" s="13">
        <v>79.56</v>
      </c>
      <c r="K36" s="13">
        <f t="shared" si="2"/>
        <v>72.8633333333333</v>
      </c>
      <c r="L36" s="7">
        <f>SUMPRODUCT(($M$3:$M$128=M36)*($K$3:$K$128&gt;K36))+1</f>
        <v>1</v>
      </c>
      <c r="M36" s="7" t="str">
        <f t="shared" si="3"/>
        <v>龙里县公共法律服务中心15227010006工作人员22730120601</v>
      </c>
      <c r="N36" s="7" t="s">
        <v>20</v>
      </c>
      <c r="O36" s="14"/>
    </row>
    <row r="37" ht="32" customHeight="1" spans="1:15">
      <c r="A37" s="5">
        <v>35</v>
      </c>
      <c r="B37" s="6" t="s">
        <v>99</v>
      </c>
      <c r="C37" s="6" t="s">
        <v>16</v>
      </c>
      <c r="D37" s="7" t="s">
        <v>100</v>
      </c>
      <c r="E37" s="8" t="s">
        <v>97</v>
      </c>
      <c r="F37" s="6" t="s">
        <v>98</v>
      </c>
      <c r="G37" s="9">
        <v>178</v>
      </c>
      <c r="H37" s="9">
        <v>2</v>
      </c>
      <c r="I37" s="12">
        <v>180</v>
      </c>
      <c r="J37" s="13">
        <v>83.22</v>
      </c>
      <c r="K37" s="13">
        <f t="shared" si="2"/>
        <v>71.61</v>
      </c>
      <c r="L37" s="7">
        <f>SUMPRODUCT(($M$3:$M$128=M37)*($K$3:$K$128&gt;K37))+1</f>
        <v>2</v>
      </c>
      <c r="M37" s="7" t="str">
        <f t="shared" si="3"/>
        <v>龙里县公共法律服务中心15227010006工作人员22730120601</v>
      </c>
      <c r="N37" s="7" t="s">
        <v>20</v>
      </c>
      <c r="O37" s="14"/>
    </row>
    <row r="38" ht="32" customHeight="1" spans="1:15">
      <c r="A38" s="5">
        <v>36</v>
      </c>
      <c r="B38" s="6" t="s">
        <v>101</v>
      </c>
      <c r="C38" s="6" t="s">
        <v>16</v>
      </c>
      <c r="D38" s="7" t="s">
        <v>102</v>
      </c>
      <c r="E38" s="8" t="s">
        <v>97</v>
      </c>
      <c r="F38" s="6" t="s">
        <v>98</v>
      </c>
      <c r="G38" s="9">
        <v>166</v>
      </c>
      <c r="H38" s="9">
        <v>2</v>
      </c>
      <c r="I38" s="12">
        <v>168</v>
      </c>
      <c r="J38" s="13">
        <v>83</v>
      </c>
      <c r="K38" s="13">
        <f t="shared" si="2"/>
        <v>69.5</v>
      </c>
      <c r="L38" s="7">
        <f>SUMPRODUCT(($M$3:$M$128=M38)*($K$3:$K$128&gt;K38))+1</f>
        <v>3</v>
      </c>
      <c r="M38" s="7" t="str">
        <f t="shared" si="3"/>
        <v>龙里县公共法律服务中心15227010006工作人员22730120601</v>
      </c>
      <c r="N38" s="7" t="s">
        <v>34</v>
      </c>
      <c r="O38" s="14"/>
    </row>
    <row r="39" ht="32" customHeight="1" spans="1:15">
      <c r="A39" s="5">
        <v>37</v>
      </c>
      <c r="B39" s="6" t="s">
        <v>103</v>
      </c>
      <c r="C39" s="6" t="s">
        <v>16</v>
      </c>
      <c r="D39" s="7" t="s">
        <v>104</v>
      </c>
      <c r="E39" s="8" t="s">
        <v>97</v>
      </c>
      <c r="F39" s="6" t="s">
        <v>98</v>
      </c>
      <c r="G39" s="9">
        <v>172</v>
      </c>
      <c r="H39" s="9"/>
      <c r="I39" s="12">
        <v>172</v>
      </c>
      <c r="J39" s="13">
        <v>81.58</v>
      </c>
      <c r="K39" s="13">
        <f t="shared" si="2"/>
        <v>69.4566666666667</v>
      </c>
      <c r="L39" s="7">
        <f>SUMPRODUCT(($M$3:$M$128=M39)*($K$3:$K$128&gt;K39))+1</f>
        <v>4</v>
      </c>
      <c r="M39" s="7" t="str">
        <f t="shared" si="3"/>
        <v>龙里县公共法律服务中心15227010006工作人员22730120601</v>
      </c>
      <c r="N39" s="7" t="s">
        <v>34</v>
      </c>
      <c r="O39" s="14"/>
    </row>
    <row r="40" ht="32" customHeight="1" spans="1:15">
      <c r="A40" s="5">
        <v>38</v>
      </c>
      <c r="B40" s="6" t="s">
        <v>105</v>
      </c>
      <c r="C40" s="6" t="s">
        <v>32</v>
      </c>
      <c r="D40" s="7" t="s">
        <v>106</v>
      </c>
      <c r="E40" s="8" t="s">
        <v>97</v>
      </c>
      <c r="F40" s="6" t="s">
        <v>98</v>
      </c>
      <c r="G40" s="9">
        <v>165</v>
      </c>
      <c r="H40" s="9"/>
      <c r="I40" s="12">
        <v>165</v>
      </c>
      <c r="J40" s="13">
        <v>81.12</v>
      </c>
      <c r="K40" s="13">
        <f t="shared" si="2"/>
        <v>68.06</v>
      </c>
      <c r="L40" s="7">
        <f>SUMPRODUCT(($M$3:$M$128=M40)*($K$3:$K$128&gt;K40))+1</f>
        <v>5</v>
      </c>
      <c r="M40" s="7" t="str">
        <f t="shared" si="3"/>
        <v>龙里县公共法律服务中心15227010006工作人员22730120601</v>
      </c>
      <c r="N40" s="7" t="s">
        <v>34</v>
      </c>
      <c r="O40" s="14"/>
    </row>
    <row r="41" ht="32" customHeight="1" spans="1:15">
      <c r="A41" s="5">
        <v>39</v>
      </c>
      <c r="B41" s="6" t="s">
        <v>107</v>
      </c>
      <c r="C41" s="6" t="s">
        <v>32</v>
      </c>
      <c r="D41" s="7" t="s">
        <v>108</v>
      </c>
      <c r="E41" s="8" t="s">
        <v>97</v>
      </c>
      <c r="F41" s="6" t="s">
        <v>98</v>
      </c>
      <c r="G41" s="9">
        <v>169.5</v>
      </c>
      <c r="H41" s="9"/>
      <c r="I41" s="12">
        <v>169.5</v>
      </c>
      <c r="J41" s="13">
        <v>79.46</v>
      </c>
      <c r="K41" s="13">
        <f t="shared" si="2"/>
        <v>67.98</v>
      </c>
      <c r="L41" s="7">
        <f>SUMPRODUCT(($M$3:$M$128=M41)*($K$3:$K$128&gt;K41))+1</f>
        <v>6</v>
      </c>
      <c r="M41" s="7" t="str">
        <f t="shared" si="3"/>
        <v>龙里县公共法律服务中心15227010006工作人员22730120601</v>
      </c>
      <c r="N41" s="7" t="s">
        <v>34</v>
      </c>
      <c r="O41" s="14"/>
    </row>
    <row r="42" ht="32" customHeight="1" spans="1:15">
      <c r="A42" s="5">
        <v>40</v>
      </c>
      <c r="B42" s="6" t="s">
        <v>109</v>
      </c>
      <c r="C42" s="6" t="s">
        <v>16</v>
      </c>
      <c r="D42" s="7" t="s">
        <v>110</v>
      </c>
      <c r="E42" s="8" t="s">
        <v>111</v>
      </c>
      <c r="F42" s="6" t="s">
        <v>112</v>
      </c>
      <c r="G42" s="9">
        <v>207</v>
      </c>
      <c r="H42" s="9"/>
      <c r="I42" s="12">
        <v>207</v>
      </c>
      <c r="J42" s="13">
        <v>82</v>
      </c>
      <c r="K42" s="13">
        <f t="shared" si="2"/>
        <v>75.5</v>
      </c>
      <c r="L42" s="7">
        <f>SUMPRODUCT(($M$3:$M$128=M42)*($K$3:$K$128&gt;K42))+1</f>
        <v>1</v>
      </c>
      <c r="M42" s="7" t="str">
        <f t="shared" si="3"/>
        <v>龙里县教育局审计中心15227010004工作人员22730120401</v>
      </c>
      <c r="N42" s="7" t="s">
        <v>20</v>
      </c>
      <c r="O42" s="14"/>
    </row>
    <row r="43" ht="32" customHeight="1" spans="1:15">
      <c r="A43" s="5">
        <v>41</v>
      </c>
      <c r="B43" s="6" t="s">
        <v>113</v>
      </c>
      <c r="C43" s="6" t="s">
        <v>16</v>
      </c>
      <c r="D43" s="7" t="s">
        <v>114</v>
      </c>
      <c r="E43" s="8" t="s">
        <v>111</v>
      </c>
      <c r="F43" s="6" t="s">
        <v>112</v>
      </c>
      <c r="G43" s="9">
        <v>200</v>
      </c>
      <c r="H43" s="9">
        <v>2</v>
      </c>
      <c r="I43" s="12">
        <v>202</v>
      </c>
      <c r="J43" s="13">
        <v>81.38</v>
      </c>
      <c r="K43" s="13">
        <f t="shared" si="2"/>
        <v>74.3566666666667</v>
      </c>
      <c r="L43" s="7">
        <f>SUMPRODUCT(($M$3:$M$128=M43)*($K$3:$K$128&gt;K43))+1</f>
        <v>2</v>
      </c>
      <c r="M43" s="7" t="str">
        <f t="shared" si="3"/>
        <v>龙里县教育局审计中心15227010004工作人员22730120401</v>
      </c>
      <c r="N43" s="7" t="s">
        <v>34</v>
      </c>
      <c r="O43" s="14"/>
    </row>
    <row r="44" ht="32" customHeight="1" spans="1:15">
      <c r="A44" s="5">
        <v>42</v>
      </c>
      <c r="B44" s="6" t="s">
        <v>115</v>
      </c>
      <c r="C44" s="6" t="s">
        <v>16</v>
      </c>
      <c r="D44" s="7" t="s">
        <v>116</v>
      </c>
      <c r="E44" s="8" t="s">
        <v>111</v>
      </c>
      <c r="F44" s="6" t="s">
        <v>112</v>
      </c>
      <c r="G44" s="9">
        <v>182</v>
      </c>
      <c r="H44" s="9">
        <v>2</v>
      </c>
      <c r="I44" s="12">
        <v>184</v>
      </c>
      <c r="J44" s="13">
        <v>77.62</v>
      </c>
      <c r="K44" s="13">
        <f t="shared" si="2"/>
        <v>69.4766666666667</v>
      </c>
      <c r="L44" s="7">
        <f>SUMPRODUCT(($M$3:$M$128=M44)*($K$3:$K$128&gt;K44))+1</f>
        <v>3</v>
      </c>
      <c r="M44" s="7" t="str">
        <f t="shared" si="3"/>
        <v>龙里县教育局审计中心15227010004工作人员22730120401</v>
      </c>
      <c r="N44" s="7" t="s">
        <v>34</v>
      </c>
      <c r="O44" s="14"/>
    </row>
    <row r="45" ht="32" customHeight="1" spans="1:15">
      <c r="A45" s="5">
        <v>43</v>
      </c>
      <c r="B45" s="6" t="s">
        <v>117</v>
      </c>
      <c r="C45" s="6" t="s">
        <v>16</v>
      </c>
      <c r="D45" s="7" t="s">
        <v>118</v>
      </c>
      <c r="E45" s="8" t="s">
        <v>119</v>
      </c>
      <c r="F45" s="6" t="s">
        <v>120</v>
      </c>
      <c r="G45" s="9">
        <v>197.5</v>
      </c>
      <c r="H45" s="9"/>
      <c r="I45" s="12">
        <v>197.5</v>
      </c>
      <c r="J45" s="13">
        <v>81.68</v>
      </c>
      <c r="K45" s="13">
        <f t="shared" si="2"/>
        <v>73.7566666666667</v>
      </c>
      <c r="L45" s="7">
        <f>SUMPRODUCT(($M$3:$M$128=M45)*($K$3:$K$128&gt;K45))+1</f>
        <v>1</v>
      </c>
      <c r="M45" s="7" t="str">
        <f t="shared" si="3"/>
        <v>龙里县教育事务发展服务中心15227010005工作人员22730120501</v>
      </c>
      <c r="N45" s="7" t="s">
        <v>20</v>
      </c>
      <c r="O45" s="14"/>
    </row>
    <row r="46" ht="32" customHeight="1" spans="1:15">
      <c r="A46" s="5">
        <v>44</v>
      </c>
      <c r="B46" s="6" t="s">
        <v>121</v>
      </c>
      <c r="C46" s="6" t="s">
        <v>16</v>
      </c>
      <c r="D46" s="7" t="s">
        <v>122</v>
      </c>
      <c r="E46" s="8" t="s">
        <v>119</v>
      </c>
      <c r="F46" s="6" t="s">
        <v>120</v>
      </c>
      <c r="G46" s="9">
        <v>176.5</v>
      </c>
      <c r="H46" s="9">
        <v>2</v>
      </c>
      <c r="I46" s="12">
        <v>178.5</v>
      </c>
      <c r="J46" s="13">
        <v>82.7</v>
      </c>
      <c r="K46" s="13">
        <f t="shared" si="2"/>
        <v>71.1</v>
      </c>
      <c r="L46" s="7">
        <f>SUMPRODUCT(($M$3:$M$128=M46)*($K$3:$K$128&gt;K46))+1</f>
        <v>2</v>
      </c>
      <c r="M46" s="7" t="str">
        <f t="shared" si="3"/>
        <v>龙里县教育事务发展服务中心15227010005工作人员22730120501</v>
      </c>
      <c r="N46" s="7" t="s">
        <v>34</v>
      </c>
      <c r="O46" s="14"/>
    </row>
    <row r="47" ht="32" customHeight="1" spans="1:15">
      <c r="A47" s="5">
        <v>45</v>
      </c>
      <c r="B47" s="6" t="s">
        <v>123</v>
      </c>
      <c r="C47" s="6" t="s">
        <v>16</v>
      </c>
      <c r="D47" s="7" t="s">
        <v>124</v>
      </c>
      <c r="E47" s="8" t="s">
        <v>119</v>
      </c>
      <c r="F47" s="6" t="s">
        <v>120</v>
      </c>
      <c r="G47" s="9">
        <v>178</v>
      </c>
      <c r="H47" s="9"/>
      <c r="I47" s="12">
        <v>178</v>
      </c>
      <c r="J47" s="13">
        <v>82.36</v>
      </c>
      <c r="K47" s="13">
        <f t="shared" si="2"/>
        <v>70.8466666666667</v>
      </c>
      <c r="L47" s="7">
        <f>SUMPRODUCT(($M$3:$M$128=M47)*($K$3:$K$128&gt;K47))+1</f>
        <v>3</v>
      </c>
      <c r="M47" s="7" t="str">
        <f t="shared" si="3"/>
        <v>龙里县教育事务发展服务中心15227010005工作人员22730120501</v>
      </c>
      <c r="N47" s="7" t="s">
        <v>34</v>
      </c>
      <c r="O47" s="14"/>
    </row>
    <row r="48" ht="32" customHeight="1" spans="1:15">
      <c r="A48" s="5">
        <v>46</v>
      </c>
      <c r="B48" s="6" t="s">
        <v>125</v>
      </c>
      <c r="C48" s="6" t="s">
        <v>32</v>
      </c>
      <c r="D48" s="7" t="s">
        <v>126</v>
      </c>
      <c r="E48" s="8" t="s">
        <v>127</v>
      </c>
      <c r="F48" s="6" t="s">
        <v>128</v>
      </c>
      <c r="G48" s="9">
        <v>193</v>
      </c>
      <c r="H48" s="9">
        <v>2</v>
      </c>
      <c r="I48" s="12">
        <v>195</v>
      </c>
      <c r="J48" s="13">
        <v>82.94</v>
      </c>
      <c r="K48" s="13">
        <f t="shared" si="2"/>
        <v>73.97</v>
      </c>
      <c r="L48" s="7">
        <f>SUMPRODUCT(($M$3:$M$128=M48)*($K$3:$K$128&gt;K48))+1</f>
        <v>1</v>
      </c>
      <c r="M48" s="7" t="str">
        <f t="shared" si="3"/>
        <v>龙里县人民政府办公室综合服务中心15227010002工作人员22730120201</v>
      </c>
      <c r="N48" s="7" t="s">
        <v>20</v>
      </c>
      <c r="O48" s="14"/>
    </row>
    <row r="49" ht="32" customHeight="1" spans="1:15">
      <c r="A49" s="5">
        <v>47</v>
      </c>
      <c r="B49" s="6" t="s">
        <v>129</v>
      </c>
      <c r="C49" s="6" t="s">
        <v>16</v>
      </c>
      <c r="D49" s="7" t="s">
        <v>130</v>
      </c>
      <c r="E49" s="8" t="s">
        <v>127</v>
      </c>
      <c r="F49" s="6" t="s">
        <v>128</v>
      </c>
      <c r="G49" s="9">
        <v>165.5</v>
      </c>
      <c r="H49" s="9">
        <v>2</v>
      </c>
      <c r="I49" s="12">
        <v>167.5</v>
      </c>
      <c r="J49" s="13">
        <v>81.94</v>
      </c>
      <c r="K49" s="13">
        <f t="shared" si="2"/>
        <v>68.8866666666667</v>
      </c>
      <c r="L49" s="7">
        <f>SUMPRODUCT(($M$3:$M$128=M49)*($K$3:$K$128&gt;K49))+1</f>
        <v>2</v>
      </c>
      <c r="M49" s="7" t="str">
        <f t="shared" si="3"/>
        <v>龙里县人民政府办公室综合服务中心15227010002工作人员22730120201</v>
      </c>
      <c r="N49" s="7" t="s">
        <v>34</v>
      </c>
      <c r="O49" s="14"/>
    </row>
    <row r="50" ht="32" customHeight="1" spans="1:15">
      <c r="A50" s="5">
        <v>48</v>
      </c>
      <c r="B50" s="6" t="s">
        <v>131</v>
      </c>
      <c r="C50" s="6" t="s">
        <v>32</v>
      </c>
      <c r="D50" s="7" t="s">
        <v>132</v>
      </c>
      <c r="E50" s="8" t="s">
        <v>127</v>
      </c>
      <c r="F50" s="6" t="s">
        <v>128</v>
      </c>
      <c r="G50" s="9">
        <v>166</v>
      </c>
      <c r="H50" s="9"/>
      <c r="I50" s="12">
        <v>166</v>
      </c>
      <c r="J50" s="13">
        <v>79.2</v>
      </c>
      <c r="K50" s="13">
        <f t="shared" si="2"/>
        <v>67.2666666666667</v>
      </c>
      <c r="L50" s="7">
        <f>SUMPRODUCT(($M$3:$M$128=M50)*($K$3:$K$128&gt;K50))+1</f>
        <v>3</v>
      </c>
      <c r="M50" s="7" t="str">
        <f t="shared" si="3"/>
        <v>龙里县人民政府办公室综合服务中心15227010002工作人员22730120201</v>
      </c>
      <c r="N50" s="7" t="s">
        <v>34</v>
      </c>
      <c r="O50" s="14"/>
    </row>
    <row r="51" ht="32" customHeight="1" spans="1:15">
      <c r="A51" s="5">
        <v>49</v>
      </c>
      <c r="B51" s="6" t="s">
        <v>133</v>
      </c>
      <c r="C51" s="6" t="s">
        <v>16</v>
      </c>
      <c r="D51" s="7" t="s">
        <v>134</v>
      </c>
      <c r="E51" s="8" t="s">
        <v>135</v>
      </c>
      <c r="F51" s="6" t="s">
        <v>136</v>
      </c>
      <c r="G51" s="9">
        <v>180.5</v>
      </c>
      <c r="H51" s="9">
        <v>2</v>
      </c>
      <c r="I51" s="12">
        <v>182.5</v>
      </c>
      <c r="J51" s="13">
        <v>85.56</v>
      </c>
      <c r="K51" s="13">
        <f t="shared" si="2"/>
        <v>73.1966666666667</v>
      </c>
      <c r="L51" s="7">
        <f>SUMPRODUCT(($M$3:$M$128=M51)*($K$3:$K$128&gt;K51))+1</f>
        <v>1</v>
      </c>
      <c r="M51" s="7" t="str">
        <f t="shared" si="3"/>
        <v>龙里县校园建设发展中心15227010003工作人员22730120301</v>
      </c>
      <c r="N51" s="7" t="s">
        <v>20</v>
      </c>
      <c r="O51" s="14"/>
    </row>
    <row r="52" ht="32" customHeight="1" spans="1:15">
      <c r="A52" s="5">
        <v>50</v>
      </c>
      <c r="B52" s="6" t="s">
        <v>137</v>
      </c>
      <c r="C52" s="6" t="s">
        <v>16</v>
      </c>
      <c r="D52" s="7" t="s">
        <v>138</v>
      </c>
      <c r="E52" s="8" t="s">
        <v>135</v>
      </c>
      <c r="F52" s="6" t="s">
        <v>136</v>
      </c>
      <c r="G52" s="9">
        <v>188.5</v>
      </c>
      <c r="H52" s="9"/>
      <c r="I52" s="12">
        <v>188.5</v>
      </c>
      <c r="J52" s="13">
        <v>81.88</v>
      </c>
      <c r="K52" s="13">
        <f t="shared" si="2"/>
        <v>72.3566666666667</v>
      </c>
      <c r="L52" s="7">
        <f>SUMPRODUCT(($M$3:$M$128=M52)*($K$3:$K$128&gt;K52))+1</f>
        <v>2</v>
      </c>
      <c r="M52" s="7" t="str">
        <f t="shared" si="3"/>
        <v>龙里县校园建设发展中心15227010003工作人员22730120301</v>
      </c>
      <c r="N52" s="7" t="s">
        <v>34</v>
      </c>
      <c r="O52" s="14"/>
    </row>
    <row r="53" ht="32" customHeight="1" spans="1:15">
      <c r="A53" s="5">
        <v>51</v>
      </c>
      <c r="B53" s="6" t="s">
        <v>139</v>
      </c>
      <c r="C53" s="6" t="s">
        <v>16</v>
      </c>
      <c r="D53" s="7" t="s">
        <v>140</v>
      </c>
      <c r="E53" s="8" t="s">
        <v>135</v>
      </c>
      <c r="F53" s="6" t="s">
        <v>136</v>
      </c>
      <c r="G53" s="9">
        <v>184.5</v>
      </c>
      <c r="H53" s="9"/>
      <c r="I53" s="12">
        <v>184.5</v>
      </c>
      <c r="J53" s="13">
        <v>79.3</v>
      </c>
      <c r="K53" s="13">
        <f t="shared" si="2"/>
        <v>70.4</v>
      </c>
      <c r="L53" s="7">
        <f>SUMPRODUCT(($M$3:$M$128=M53)*($K$3:$K$128&gt;K53))+1</f>
        <v>3</v>
      </c>
      <c r="M53" s="7" t="str">
        <f t="shared" si="3"/>
        <v>龙里县校园建设发展中心15227010003工作人员22730120301</v>
      </c>
      <c r="N53" s="7" t="s">
        <v>34</v>
      </c>
      <c r="O53" s="14"/>
    </row>
    <row r="54" ht="32" customHeight="1" spans="1:15">
      <c r="A54" s="5">
        <v>52</v>
      </c>
      <c r="B54" s="6" t="s">
        <v>141</v>
      </c>
      <c r="C54" s="6" t="s">
        <v>16</v>
      </c>
      <c r="D54" s="7" t="s">
        <v>142</v>
      </c>
      <c r="E54" s="8" t="s">
        <v>143</v>
      </c>
      <c r="F54" s="6" t="s">
        <v>144</v>
      </c>
      <c r="G54" s="9">
        <v>197.5</v>
      </c>
      <c r="H54" s="9"/>
      <c r="I54" s="12">
        <v>197.5</v>
      </c>
      <c r="J54" s="13">
        <v>83.94</v>
      </c>
      <c r="K54" s="13">
        <f t="shared" si="2"/>
        <v>74.8866666666667</v>
      </c>
      <c r="L54" s="7">
        <f>SUMPRODUCT(($M$3:$M$128=M54)*($K$3:$K$128&gt;K54))+1</f>
        <v>1</v>
      </c>
      <c r="M54" s="7" t="str">
        <f t="shared" si="3"/>
        <v>贵州快递物流集聚区管理委员会15227010012工作人员22730121201</v>
      </c>
      <c r="N54" s="7" t="s">
        <v>20</v>
      </c>
      <c r="O54" s="14"/>
    </row>
    <row r="55" ht="32" customHeight="1" spans="1:15">
      <c r="A55" s="5">
        <v>53</v>
      </c>
      <c r="B55" s="6" t="s">
        <v>145</v>
      </c>
      <c r="C55" s="6" t="s">
        <v>16</v>
      </c>
      <c r="D55" s="7" t="s">
        <v>146</v>
      </c>
      <c r="E55" s="8" t="s">
        <v>143</v>
      </c>
      <c r="F55" s="6" t="s">
        <v>144</v>
      </c>
      <c r="G55" s="9">
        <v>196</v>
      </c>
      <c r="H55" s="9">
        <v>2</v>
      </c>
      <c r="I55" s="12">
        <v>198</v>
      </c>
      <c r="J55" s="13">
        <v>82.9</v>
      </c>
      <c r="K55" s="13">
        <f t="shared" si="2"/>
        <v>74.45</v>
      </c>
      <c r="L55" s="7">
        <f>SUMPRODUCT(($M$3:$M$128=M55)*($K$3:$K$128&gt;K55))+1</f>
        <v>2</v>
      </c>
      <c r="M55" s="7" t="str">
        <f t="shared" si="3"/>
        <v>贵州快递物流集聚区管理委员会15227010012工作人员22730121201</v>
      </c>
      <c r="N55" s="7" t="s">
        <v>34</v>
      </c>
      <c r="O55" s="14"/>
    </row>
    <row r="56" ht="32" customHeight="1" spans="1:15">
      <c r="A56" s="5">
        <v>54</v>
      </c>
      <c r="B56" s="6" t="s">
        <v>147</v>
      </c>
      <c r="C56" s="6" t="s">
        <v>32</v>
      </c>
      <c r="D56" s="7" t="s">
        <v>148</v>
      </c>
      <c r="E56" s="8" t="s">
        <v>143</v>
      </c>
      <c r="F56" s="6" t="s">
        <v>144</v>
      </c>
      <c r="G56" s="9">
        <v>197.5</v>
      </c>
      <c r="H56" s="9"/>
      <c r="I56" s="12">
        <v>197.5</v>
      </c>
      <c r="J56" s="13">
        <v>82.42</v>
      </c>
      <c r="K56" s="13">
        <f t="shared" si="2"/>
        <v>74.1266666666667</v>
      </c>
      <c r="L56" s="7">
        <f>SUMPRODUCT(($M$3:$M$128=M56)*($K$3:$K$128&gt;K56))+1</f>
        <v>3</v>
      </c>
      <c r="M56" s="7" t="str">
        <f t="shared" si="3"/>
        <v>贵州快递物流集聚区管理委员会15227010012工作人员22730121201</v>
      </c>
      <c r="N56" s="7" t="s">
        <v>34</v>
      </c>
      <c r="O56" s="14"/>
    </row>
    <row r="57" ht="32" customHeight="1" spans="1:15">
      <c r="A57" s="5">
        <v>55</v>
      </c>
      <c r="B57" s="6" t="s">
        <v>149</v>
      </c>
      <c r="C57" s="6" t="s">
        <v>16</v>
      </c>
      <c r="D57" s="7" t="s">
        <v>150</v>
      </c>
      <c r="E57" s="8" t="s">
        <v>151</v>
      </c>
      <c r="F57" s="6" t="s">
        <v>152</v>
      </c>
      <c r="G57" s="9">
        <v>160.1</v>
      </c>
      <c r="H57" s="9">
        <v>2</v>
      </c>
      <c r="I57" s="12">
        <v>162.1</v>
      </c>
      <c r="J57" s="13">
        <v>81.68</v>
      </c>
      <c r="K57" s="13">
        <f t="shared" si="2"/>
        <v>67.8566666666667</v>
      </c>
      <c r="L57" s="7">
        <f>SUMPRODUCT(($M$3:$M$128=M57)*($K$3:$K$128&gt;K57))+1</f>
        <v>1</v>
      </c>
      <c r="M57" s="7" t="str">
        <f t="shared" si="3"/>
        <v>龙里县疾病预防控制中心15227010010检验医生22730121002</v>
      </c>
      <c r="N57" s="7" t="s">
        <v>20</v>
      </c>
      <c r="O57" s="14"/>
    </row>
    <row r="58" ht="32" customHeight="1" spans="1:15">
      <c r="A58" s="5">
        <v>56</v>
      </c>
      <c r="B58" s="6" t="s">
        <v>153</v>
      </c>
      <c r="C58" s="6" t="s">
        <v>32</v>
      </c>
      <c r="D58" s="7" t="s">
        <v>154</v>
      </c>
      <c r="E58" s="8" t="s">
        <v>151</v>
      </c>
      <c r="F58" s="6" t="s">
        <v>152</v>
      </c>
      <c r="G58" s="9">
        <v>161.5</v>
      </c>
      <c r="H58" s="9">
        <v>2</v>
      </c>
      <c r="I58" s="12">
        <v>163.5</v>
      </c>
      <c r="J58" s="13">
        <v>78.92</v>
      </c>
      <c r="K58" s="13">
        <f t="shared" si="2"/>
        <v>66.71</v>
      </c>
      <c r="L58" s="7">
        <f>SUMPRODUCT(($M$3:$M$128=M58)*($K$3:$K$128&gt;K58))+1</f>
        <v>2</v>
      </c>
      <c r="M58" s="7" t="str">
        <f t="shared" si="3"/>
        <v>龙里县疾病预防控制中心15227010010检验医生22730121002</v>
      </c>
      <c r="N58" s="7" t="s">
        <v>20</v>
      </c>
      <c r="O58" s="14"/>
    </row>
    <row r="59" ht="32" customHeight="1" spans="1:15">
      <c r="A59" s="5">
        <v>57</v>
      </c>
      <c r="B59" s="6" t="s">
        <v>155</v>
      </c>
      <c r="C59" s="6" t="s">
        <v>16</v>
      </c>
      <c r="D59" s="7" t="s">
        <v>156</v>
      </c>
      <c r="E59" s="8" t="s">
        <v>151</v>
      </c>
      <c r="F59" s="6" t="s">
        <v>152</v>
      </c>
      <c r="G59" s="9">
        <v>161.2</v>
      </c>
      <c r="H59" s="9">
        <v>2</v>
      </c>
      <c r="I59" s="12">
        <v>163.2</v>
      </c>
      <c r="J59" s="13">
        <v>78.52</v>
      </c>
      <c r="K59" s="13">
        <f t="shared" si="2"/>
        <v>66.46</v>
      </c>
      <c r="L59" s="7">
        <f>SUMPRODUCT(($M$3:$M$128=M59)*($K$3:$K$128&gt;K59))+1</f>
        <v>3</v>
      </c>
      <c r="M59" s="7" t="str">
        <f t="shared" si="3"/>
        <v>龙里县疾病预防控制中心15227010010检验医生22730121002</v>
      </c>
      <c r="N59" s="7" t="s">
        <v>34</v>
      </c>
      <c r="O59" s="14"/>
    </row>
    <row r="60" ht="32" customHeight="1" spans="1:15">
      <c r="A60" s="5">
        <v>58</v>
      </c>
      <c r="B60" s="6" t="s">
        <v>157</v>
      </c>
      <c r="C60" s="6" t="s">
        <v>16</v>
      </c>
      <c r="D60" s="7" t="s">
        <v>158</v>
      </c>
      <c r="E60" s="8" t="s">
        <v>151</v>
      </c>
      <c r="F60" s="6" t="s">
        <v>152</v>
      </c>
      <c r="G60" s="9">
        <v>164.7</v>
      </c>
      <c r="H60" s="9"/>
      <c r="I60" s="12">
        <v>164.7</v>
      </c>
      <c r="J60" s="13">
        <v>77.38</v>
      </c>
      <c r="K60" s="13">
        <f t="shared" si="2"/>
        <v>66.14</v>
      </c>
      <c r="L60" s="7">
        <f>SUMPRODUCT(($M$3:$M$128=M60)*($K$3:$K$128&gt;K60))+1</f>
        <v>4</v>
      </c>
      <c r="M60" s="7" t="str">
        <f t="shared" si="3"/>
        <v>龙里县疾病预防控制中心15227010010检验医生22730121002</v>
      </c>
      <c r="N60" s="7" t="s">
        <v>34</v>
      </c>
      <c r="O60" s="14"/>
    </row>
    <row r="61" ht="32" customHeight="1" spans="1:15">
      <c r="A61" s="5">
        <v>59</v>
      </c>
      <c r="B61" s="6" t="s">
        <v>159</v>
      </c>
      <c r="C61" s="6" t="s">
        <v>16</v>
      </c>
      <c r="D61" s="7" t="s">
        <v>160</v>
      </c>
      <c r="E61" s="8" t="s">
        <v>151</v>
      </c>
      <c r="F61" s="6" t="s">
        <v>152</v>
      </c>
      <c r="G61" s="9">
        <v>158.8</v>
      </c>
      <c r="H61" s="9">
        <v>2</v>
      </c>
      <c r="I61" s="12">
        <v>160.8</v>
      </c>
      <c r="J61" s="13">
        <v>78.38</v>
      </c>
      <c r="K61" s="13">
        <f t="shared" si="2"/>
        <v>65.99</v>
      </c>
      <c r="L61" s="7">
        <f>SUMPRODUCT(($M$3:$M$128=M61)*($K$3:$K$128&gt;K61))+1</f>
        <v>5</v>
      </c>
      <c r="M61" s="7" t="str">
        <f t="shared" si="3"/>
        <v>龙里县疾病预防控制中心15227010010检验医生22730121002</v>
      </c>
      <c r="N61" s="7" t="s">
        <v>34</v>
      </c>
      <c r="O61" s="14"/>
    </row>
    <row r="62" ht="32" customHeight="1" spans="1:15">
      <c r="A62" s="5">
        <v>60</v>
      </c>
      <c r="B62" s="6" t="s">
        <v>161</v>
      </c>
      <c r="C62" s="6" t="s">
        <v>16</v>
      </c>
      <c r="D62" s="7" t="s">
        <v>162</v>
      </c>
      <c r="E62" s="8" t="s">
        <v>151</v>
      </c>
      <c r="F62" s="6" t="s">
        <v>152</v>
      </c>
      <c r="G62" s="9">
        <v>168.7</v>
      </c>
      <c r="H62" s="9"/>
      <c r="I62" s="12">
        <v>168.7</v>
      </c>
      <c r="J62" s="13">
        <v>75.32</v>
      </c>
      <c r="K62" s="13">
        <f t="shared" si="2"/>
        <v>65.7766666666667</v>
      </c>
      <c r="L62" s="7">
        <f>SUMPRODUCT(($M$3:$M$128=M62)*($K$3:$K$128&gt;K62))+1</f>
        <v>6</v>
      </c>
      <c r="M62" s="7" t="str">
        <f t="shared" si="3"/>
        <v>龙里县疾病预防控制中心15227010010检验医生22730121002</v>
      </c>
      <c r="N62" s="7" t="s">
        <v>34</v>
      </c>
      <c r="O62" s="14"/>
    </row>
    <row r="63" ht="32" customHeight="1" spans="1:15">
      <c r="A63" s="5">
        <v>61</v>
      </c>
      <c r="B63" s="6" t="s">
        <v>163</v>
      </c>
      <c r="C63" s="6" t="s">
        <v>16</v>
      </c>
      <c r="D63" s="7" t="s">
        <v>164</v>
      </c>
      <c r="E63" s="8" t="s">
        <v>151</v>
      </c>
      <c r="F63" s="6" t="s">
        <v>165</v>
      </c>
      <c r="G63" s="9">
        <v>190.3</v>
      </c>
      <c r="H63" s="9"/>
      <c r="I63" s="12">
        <v>190.3</v>
      </c>
      <c r="J63" s="13">
        <v>81.16</v>
      </c>
      <c r="K63" s="13">
        <f t="shared" si="2"/>
        <v>72.2966666666667</v>
      </c>
      <c r="L63" s="7">
        <f>SUMPRODUCT(($M$3:$M$128=M63)*($K$3:$K$128&gt;K63))+1</f>
        <v>1</v>
      </c>
      <c r="M63" s="7" t="str">
        <f t="shared" si="3"/>
        <v>龙里县疾病预防控制中心15227010010预防医生22730121001</v>
      </c>
      <c r="N63" s="7" t="s">
        <v>20</v>
      </c>
      <c r="O63" s="14"/>
    </row>
    <row r="64" ht="32" customHeight="1" spans="1:15">
      <c r="A64" s="5">
        <v>62</v>
      </c>
      <c r="B64" s="6" t="s">
        <v>166</v>
      </c>
      <c r="C64" s="6" t="s">
        <v>16</v>
      </c>
      <c r="D64" s="7" t="s">
        <v>167</v>
      </c>
      <c r="E64" s="8" t="s">
        <v>151</v>
      </c>
      <c r="F64" s="6" t="s">
        <v>165</v>
      </c>
      <c r="G64" s="9">
        <v>173</v>
      </c>
      <c r="H64" s="9"/>
      <c r="I64" s="12">
        <v>173</v>
      </c>
      <c r="J64" s="13">
        <v>82</v>
      </c>
      <c r="K64" s="13">
        <f t="shared" si="2"/>
        <v>69.8333333333333</v>
      </c>
      <c r="L64" s="7">
        <f>SUMPRODUCT(($M$3:$M$128=M64)*($K$3:$K$128&gt;K64))+1</f>
        <v>2</v>
      </c>
      <c r="M64" s="7" t="str">
        <f t="shared" si="3"/>
        <v>龙里县疾病预防控制中心15227010010预防医生22730121001</v>
      </c>
      <c r="N64" s="7" t="s">
        <v>20</v>
      </c>
      <c r="O64" s="14"/>
    </row>
    <row r="65" ht="32" customHeight="1" spans="1:15">
      <c r="A65" s="5">
        <v>63</v>
      </c>
      <c r="B65" s="6" t="s">
        <v>168</v>
      </c>
      <c r="C65" s="6" t="s">
        <v>16</v>
      </c>
      <c r="D65" s="7" t="s">
        <v>169</v>
      </c>
      <c r="E65" s="8" t="s">
        <v>151</v>
      </c>
      <c r="F65" s="6" t="s">
        <v>165</v>
      </c>
      <c r="G65" s="9">
        <v>180.2</v>
      </c>
      <c r="H65" s="9"/>
      <c r="I65" s="12">
        <v>180.2</v>
      </c>
      <c r="J65" s="13">
        <v>78.72</v>
      </c>
      <c r="K65" s="13">
        <f t="shared" si="2"/>
        <v>69.3933333333333</v>
      </c>
      <c r="L65" s="7">
        <f>SUMPRODUCT(($M$3:$M$128=M65)*($K$3:$K$128&gt;K65))+1</f>
        <v>3</v>
      </c>
      <c r="M65" s="7" t="str">
        <f t="shared" si="3"/>
        <v>龙里县疾病预防控制中心15227010010预防医生22730121001</v>
      </c>
      <c r="N65" s="7" t="s">
        <v>20</v>
      </c>
      <c r="O65" s="14"/>
    </row>
    <row r="66" ht="32" customHeight="1" spans="1:15">
      <c r="A66" s="5">
        <v>64</v>
      </c>
      <c r="B66" s="6" t="s">
        <v>75</v>
      </c>
      <c r="C66" s="6" t="s">
        <v>32</v>
      </c>
      <c r="D66" s="7" t="s">
        <v>170</v>
      </c>
      <c r="E66" s="8" t="s">
        <v>151</v>
      </c>
      <c r="F66" s="6" t="s">
        <v>165</v>
      </c>
      <c r="G66" s="9">
        <v>169.2</v>
      </c>
      <c r="H66" s="9"/>
      <c r="I66" s="12">
        <v>169.2</v>
      </c>
      <c r="J66" s="13">
        <v>79.84</v>
      </c>
      <c r="K66" s="13">
        <f t="shared" si="2"/>
        <v>68.12</v>
      </c>
      <c r="L66" s="7">
        <f>SUMPRODUCT(($M$3:$M$128=M66)*($K$3:$K$128&gt;K66))+1</f>
        <v>4</v>
      </c>
      <c r="M66" s="7" t="str">
        <f t="shared" si="3"/>
        <v>龙里县疾病预防控制中心15227010010预防医生22730121001</v>
      </c>
      <c r="N66" s="7" t="s">
        <v>20</v>
      </c>
      <c r="O66" s="14"/>
    </row>
    <row r="67" ht="32" customHeight="1" spans="1:15">
      <c r="A67" s="5">
        <v>65</v>
      </c>
      <c r="B67" s="6" t="s">
        <v>171</v>
      </c>
      <c r="C67" s="6" t="s">
        <v>32</v>
      </c>
      <c r="D67" s="7" t="s">
        <v>172</v>
      </c>
      <c r="E67" s="8" t="s">
        <v>151</v>
      </c>
      <c r="F67" s="6" t="s">
        <v>165</v>
      </c>
      <c r="G67" s="9">
        <v>162.8</v>
      </c>
      <c r="H67" s="9"/>
      <c r="I67" s="12">
        <v>162.8</v>
      </c>
      <c r="J67" s="13">
        <v>80.34</v>
      </c>
      <c r="K67" s="13">
        <f t="shared" si="2"/>
        <v>67.3033333333333</v>
      </c>
      <c r="L67" s="7">
        <f>SUMPRODUCT(($M$3:$M$128=M67)*($K$3:$K$128&gt;K67))+1</f>
        <v>5</v>
      </c>
      <c r="M67" s="7" t="str">
        <f t="shared" si="3"/>
        <v>龙里县疾病预防控制中心15227010010预防医生22730121001</v>
      </c>
      <c r="N67" s="7" t="s">
        <v>34</v>
      </c>
      <c r="O67" s="14"/>
    </row>
    <row r="68" ht="32" customHeight="1" spans="1:15">
      <c r="A68" s="5">
        <v>66</v>
      </c>
      <c r="B68" s="6" t="s">
        <v>173</v>
      </c>
      <c r="C68" s="6" t="s">
        <v>16</v>
      </c>
      <c r="D68" s="7" t="s">
        <v>174</v>
      </c>
      <c r="E68" s="8" t="s">
        <v>151</v>
      </c>
      <c r="F68" s="6" t="s">
        <v>165</v>
      </c>
      <c r="G68" s="9">
        <v>159.8</v>
      </c>
      <c r="H68" s="9"/>
      <c r="I68" s="12">
        <v>159.8</v>
      </c>
      <c r="J68" s="13">
        <v>78.3</v>
      </c>
      <c r="K68" s="13">
        <f t="shared" si="2"/>
        <v>65.7833333333333</v>
      </c>
      <c r="L68" s="7">
        <f>SUMPRODUCT(($M$3:$M$128=M68)*($K$3:$K$128&gt;K68))+1</f>
        <v>6</v>
      </c>
      <c r="M68" s="7" t="str">
        <f t="shared" si="3"/>
        <v>龙里县疾病预防控制中心15227010010预防医生22730121001</v>
      </c>
      <c r="N68" s="7" t="s">
        <v>34</v>
      </c>
      <c r="O68" s="14"/>
    </row>
    <row r="69" ht="32" customHeight="1" spans="1:15">
      <c r="A69" s="5">
        <v>67</v>
      </c>
      <c r="B69" s="6" t="s">
        <v>175</v>
      </c>
      <c r="C69" s="6" t="s">
        <v>16</v>
      </c>
      <c r="D69" s="7" t="s">
        <v>176</v>
      </c>
      <c r="E69" s="8" t="s">
        <v>151</v>
      </c>
      <c r="F69" s="6" t="s">
        <v>165</v>
      </c>
      <c r="G69" s="9">
        <v>150.7</v>
      </c>
      <c r="H69" s="9">
        <v>2</v>
      </c>
      <c r="I69" s="12">
        <v>152.7</v>
      </c>
      <c r="J69" s="13">
        <v>77.88</v>
      </c>
      <c r="K69" s="13">
        <f t="shared" si="2"/>
        <v>64.39</v>
      </c>
      <c r="L69" s="7">
        <f>SUMPRODUCT(($M$3:$M$128=M69)*($K$3:$K$128&gt;K69))+1</f>
        <v>7</v>
      </c>
      <c r="M69" s="7" t="str">
        <f t="shared" si="3"/>
        <v>龙里县疾病预防控制中心15227010010预防医生22730121001</v>
      </c>
      <c r="N69" s="7" t="s">
        <v>34</v>
      </c>
      <c r="O69" s="14"/>
    </row>
    <row r="70" ht="32" customHeight="1" spans="1:15">
      <c r="A70" s="5">
        <v>68</v>
      </c>
      <c r="B70" s="6" t="s">
        <v>177</v>
      </c>
      <c r="C70" s="6" t="s">
        <v>16</v>
      </c>
      <c r="D70" s="7" t="s">
        <v>178</v>
      </c>
      <c r="E70" s="8" t="s">
        <v>151</v>
      </c>
      <c r="F70" s="6" t="s">
        <v>165</v>
      </c>
      <c r="G70" s="9">
        <v>150.5</v>
      </c>
      <c r="H70" s="9"/>
      <c r="I70" s="12">
        <v>150.5</v>
      </c>
      <c r="J70" s="13">
        <v>74.46</v>
      </c>
      <c r="K70" s="13">
        <f t="shared" si="2"/>
        <v>62.3133333333333</v>
      </c>
      <c r="L70" s="7">
        <f>SUMPRODUCT(($M$3:$M$128=M70)*($K$3:$K$128&gt;K70))+1</f>
        <v>8</v>
      </c>
      <c r="M70" s="7" t="str">
        <f t="shared" si="3"/>
        <v>龙里县疾病预防控制中心15227010010预防医生22730121001</v>
      </c>
      <c r="N70" s="7" t="s">
        <v>34</v>
      </c>
      <c r="O70" s="14"/>
    </row>
    <row r="71" ht="32" customHeight="1" spans="1:15">
      <c r="A71" s="5">
        <v>69</v>
      </c>
      <c r="B71" s="6" t="s">
        <v>179</v>
      </c>
      <c r="C71" s="6" t="s">
        <v>16</v>
      </c>
      <c r="D71" s="7" t="s">
        <v>180</v>
      </c>
      <c r="E71" s="8" t="s">
        <v>151</v>
      </c>
      <c r="F71" s="6" t="s">
        <v>165</v>
      </c>
      <c r="G71" s="9">
        <v>155.4</v>
      </c>
      <c r="H71" s="9">
        <v>2</v>
      </c>
      <c r="I71" s="12">
        <v>157.4</v>
      </c>
      <c r="J71" s="13"/>
      <c r="K71" s="13">
        <f t="shared" si="2"/>
        <v>26.2333333333333</v>
      </c>
      <c r="L71" s="7">
        <f>SUMPRODUCT(($M$3:$M$128=M71)*($K$3:$K$128&gt;K71))+1</f>
        <v>9</v>
      </c>
      <c r="M71" s="7" t="str">
        <f t="shared" si="3"/>
        <v>龙里县疾病预防控制中心15227010010预防医生22730121001</v>
      </c>
      <c r="N71" s="7" t="s">
        <v>34</v>
      </c>
      <c r="O71" s="7" t="s">
        <v>57</v>
      </c>
    </row>
    <row r="72" ht="32" customHeight="1" spans="1:15">
      <c r="A72" s="5">
        <v>70</v>
      </c>
      <c r="B72" s="6" t="s">
        <v>181</v>
      </c>
      <c r="C72" s="6" t="s">
        <v>16</v>
      </c>
      <c r="D72" s="7" t="s">
        <v>182</v>
      </c>
      <c r="E72" s="8" t="s">
        <v>183</v>
      </c>
      <c r="F72" s="6" t="s">
        <v>184</v>
      </c>
      <c r="G72" s="9">
        <v>178</v>
      </c>
      <c r="H72" s="9">
        <v>2</v>
      </c>
      <c r="I72" s="12">
        <v>180</v>
      </c>
      <c r="J72" s="13">
        <v>85.26</v>
      </c>
      <c r="K72" s="13">
        <f t="shared" si="2"/>
        <v>72.63</v>
      </c>
      <c r="L72" s="7">
        <f>SUMPRODUCT(($M$3:$M$128=M72)*($K$3:$K$128&gt;K72))+1</f>
        <v>1</v>
      </c>
      <c r="M72" s="7" t="str">
        <f t="shared" si="3"/>
        <v>龙里县建筑工程质量生产安全技术中心15227010009工作人员22730120901</v>
      </c>
      <c r="N72" s="7" t="s">
        <v>20</v>
      </c>
      <c r="O72" s="14"/>
    </row>
    <row r="73" ht="32" customHeight="1" spans="1:15">
      <c r="A73" s="5">
        <v>71</v>
      </c>
      <c r="B73" s="6" t="s">
        <v>185</v>
      </c>
      <c r="C73" s="6" t="s">
        <v>32</v>
      </c>
      <c r="D73" s="7" t="s">
        <v>186</v>
      </c>
      <c r="E73" s="8" t="s">
        <v>183</v>
      </c>
      <c r="F73" s="6" t="s">
        <v>184</v>
      </c>
      <c r="G73" s="9">
        <v>186</v>
      </c>
      <c r="H73" s="9"/>
      <c r="I73" s="12">
        <v>186</v>
      </c>
      <c r="J73" s="13">
        <v>80.42</v>
      </c>
      <c r="K73" s="13">
        <f t="shared" si="2"/>
        <v>71.21</v>
      </c>
      <c r="L73" s="7">
        <f>SUMPRODUCT(($M$3:$M$128=M73)*($K$3:$K$128&gt;K73))+1</f>
        <v>2</v>
      </c>
      <c r="M73" s="7" t="str">
        <f t="shared" si="3"/>
        <v>龙里县建筑工程质量生产安全技术中心15227010009工作人员22730120901</v>
      </c>
      <c r="N73" s="7" t="s">
        <v>34</v>
      </c>
      <c r="O73" s="14"/>
    </row>
    <row r="74" ht="32" customHeight="1" spans="1:15">
      <c r="A74" s="5">
        <v>72</v>
      </c>
      <c r="B74" s="6" t="s">
        <v>187</v>
      </c>
      <c r="C74" s="6" t="s">
        <v>32</v>
      </c>
      <c r="D74" s="7" t="s">
        <v>188</v>
      </c>
      <c r="E74" s="8" t="s">
        <v>183</v>
      </c>
      <c r="F74" s="6" t="s">
        <v>184</v>
      </c>
      <c r="G74" s="9">
        <v>165.5</v>
      </c>
      <c r="H74" s="9">
        <v>2</v>
      </c>
      <c r="I74" s="12">
        <v>167.5</v>
      </c>
      <c r="J74" s="13">
        <v>80.18</v>
      </c>
      <c r="K74" s="13">
        <f t="shared" si="2"/>
        <v>68.0066666666667</v>
      </c>
      <c r="L74" s="7">
        <f>SUMPRODUCT(($M$3:$M$128=M74)*($K$3:$K$128&gt;K74))+1</f>
        <v>3</v>
      </c>
      <c r="M74" s="7" t="str">
        <f t="shared" si="3"/>
        <v>龙里县建筑工程质量生产安全技术中心15227010009工作人员22730120901</v>
      </c>
      <c r="N74" s="7" t="s">
        <v>34</v>
      </c>
      <c r="O74" s="14"/>
    </row>
    <row r="75" ht="32" customHeight="1" spans="1:15">
      <c r="A75" s="5">
        <v>73</v>
      </c>
      <c r="B75" s="6" t="s">
        <v>189</v>
      </c>
      <c r="C75" s="6" t="s">
        <v>32</v>
      </c>
      <c r="D75" s="7" t="s">
        <v>190</v>
      </c>
      <c r="E75" s="8" t="s">
        <v>183</v>
      </c>
      <c r="F75" s="6" t="s">
        <v>184</v>
      </c>
      <c r="G75" s="9">
        <v>165.5</v>
      </c>
      <c r="H75" s="9">
        <v>2</v>
      </c>
      <c r="I75" s="12">
        <v>167.5</v>
      </c>
      <c r="J75" s="13">
        <v>75.18</v>
      </c>
      <c r="K75" s="13">
        <f t="shared" si="2"/>
        <v>65.5066666666667</v>
      </c>
      <c r="L75" s="7">
        <f>SUMPRODUCT(($M$3:$M$128=M75)*($K$3:$K$128&gt;K75))+1</f>
        <v>4</v>
      </c>
      <c r="M75" s="7" t="str">
        <f t="shared" si="3"/>
        <v>龙里县建筑工程质量生产安全技术中心15227010009工作人员22730120901</v>
      </c>
      <c r="N75" s="7" t="s">
        <v>34</v>
      </c>
      <c r="O75" s="14"/>
    </row>
    <row r="76" ht="32" customHeight="1" spans="1:15">
      <c r="A76" s="5">
        <v>74</v>
      </c>
      <c r="B76" s="6" t="s">
        <v>191</v>
      </c>
      <c r="C76" s="6" t="s">
        <v>16</v>
      </c>
      <c r="D76" s="7" t="s">
        <v>192</v>
      </c>
      <c r="E76" s="8" t="s">
        <v>193</v>
      </c>
      <c r="F76" s="6" t="s">
        <v>194</v>
      </c>
      <c r="G76" s="9">
        <v>182.5</v>
      </c>
      <c r="H76" s="9">
        <v>2</v>
      </c>
      <c r="I76" s="12">
        <v>184.5</v>
      </c>
      <c r="J76" s="13">
        <v>83.32</v>
      </c>
      <c r="K76" s="13">
        <f t="shared" si="2"/>
        <v>72.41</v>
      </c>
      <c r="L76" s="7">
        <f>SUMPRODUCT(($M$3:$M$128=M76)*($K$3:$K$128&gt;K76))+1</f>
        <v>1</v>
      </c>
      <c r="M76" s="7" t="str">
        <f t="shared" si="3"/>
        <v>龙里县应急值守救援指挥中心15227010011工作人员22730121101</v>
      </c>
      <c r="N76" s="7" t="s">
        <v>20</v>
      </c>
      <c r="O76" s="14"/>
    </row>
    <row r="77" ht="32" customHeight="1" spans="1:15">
      <c r="A77" s="5">
        <v>75</v>
      </c>
      <c r="B77" s="6" t="s">
        <v>195</v>
      </c>
      <c r="C77" s="6" t="s">
        <v>16</v>
      </c>
      <c r="D77" s="7" t="s">
        <v>196</v>
      </c>
      <c r="E77" s="8" t="s">
        <v>193</v>
      </c>
      <c r="F77" s="6" t="s">
        <v>194</v>
      </c>
      <c r="G77" s="9">
        <v>182.5</v>
      </c>
      <c r="H77" s="9">
        <v>2</v>
      </c>
      <c r="I77" s="12">
        <v>184.5</v>
      </c>
      <c r="J77" s="13">
        <v>82.34</v>
      </c>
      <c r="K77" s="13">
        <f t="shared" si="2"/>
        <v>71.92</v>
      </c>
      <c r="L77" s="7">
        <f>SUMPRODUCT(($M$3:$M$128=M77)*($K$3:$K$128&gt;K77))+1</f>
        <v>2</v>
      </c>
      <c r="M77" s="7" t="str">
        <f t="shared" si="3"/>
        <v>龙里县应急值守救援指挥中心15227010011工作人员22730121101</v>
      </c>
      <c r="N77" s="7" t="s">
        <v>34</v>
      </c>
      <c r="O77" s="14"/>
    </row>
    <row r="78" ht="32" customHeight="1" spans="1:15">
      <c r="A78" s="5">
        <v>76</v>
      </c>
      <c r="B78" s="6" t="s">
        <v>197</v>
      </c>
      <c r="C78" s="6" t="s">
        <v>32</v>
      </c>
      <c r="D78" s="7" t="s">
        <v>198</v>
      </c>
      <c r="E78" s="8" t="s">
        <v>193</v>
      </c>
      <c r="F78" s="6" t="s">
        <v>194</v>
      </c>
      <c r="G78" s="9">
        <v>188.5</v>
      </c>
      <c r="H78" s="9"/>
      <c r="I78" s="12">
        <v>188.5</v>
      </c>
      <c r="J78" s="13">
        <v>79.5</v>
      </c>
      <c r="K78" s="13">
        <f t="shared" si="2"/>
        <v>71.1666666666667</v>
      </c>
      <c r="L78" s="7">
        <f>SUMPRODUCT(($M$3:$M$128=M78)*($K$3:$K$128&gt;K78))+1</f>
        <v>3</v>
      </c>
      <c r="M78" s="7" t="str">
        <f t="shared" si="3"/>
        <v>龙里县应急值守救援指挥中心15227010011工作人员22730121101</v>
      </c>
      <c r="N78" s="7" t="s">
        <v>34</v>
      </c>
      <c r="O78" s="14"/>
    </row>
    <row r="79" ht="32" customHeight="1" spans="1:15">
      <c r="A79" s="5">
        <v>77</v>
      </c>
      <c r="B79" s="6" t="s">
        <v>199</v>
      </c>
      <c r="C79" s="6" t="s">
        <v>16</v>
      </c>
      <c r="D79" s="7" t="s">
        <v>200</v>
      </c>
      <c r="E79" s="8" t="s">
        <v>201</v>
      </c>
      <c r="F79" s="6" t="s">
        <v>202</v>
      </c>
      <c r="G79" s="9">
        <v>205.5</v>
      </c>
      <c r="H79" s="9">
        <v>2</v>
      </c>
      <c r="I79" s="12">
        <v>207.5</v>
      </c>
      <c r="J79" s="13">
        <v>84.44</v>
      </c>
      <c r="K79" s="13">
        <f t="shared" si="2"/>
        <v>76.8033333333333</v>
      </c>
      <c r="L79" s="7">
        <f>SUMPRODUCT(($M$3:$M$128=M79)*($K$3:$K$128&gt;K79))+1</f>
        <v>1</v>
      </c>
      <c r="M79" s="7" t="str">
        <f t="shared" si="3"/>
        <v>龙里县冠山街道党务政务综合服务中心15227010018工作人员22730121801</v>
      </c>
      <c r="N79" s="7" t="s">
        <v>20</v>
      </c>
      <c r="O79" s="14"/>
    </row>
    <row r="80" ht="32" customHeight="1" spans="1:15">
      <c r="A80" s="5">
        <v>78</v>
      </c>
      <c r="B80" s="6" t="s">
        <v>203</v>
      </c>
      <c r="C80" s="6" t="s">
        <v>16</v>
      </c>
      <c r="D80" s="7" t="s">
        <v>204</v>
      </c>
      <c r="E80" s="8" t="s">
        <v>201</v>
      </c>
      <c r="F80" s="6" t="s">
        <v>202</v>
      </c>
      <c r="G80" s="9">
        <v>198</v>
      </c>
      <c r="H80" s="9">
        <v>2</v>
      </c>
      <c r="I80" s="12">
        <v>200</v>
      </c>
      <c r="J80" s="13">
        <v>80.54</v>
      </c>
      <c r="K80" s="13">
        <f t="shared" si="2"/>
        <v>73.6033333333333</v>
      </c>
      <c r="L80" s="7">
        <f>SUMPRODUCT(($M$3:$M$128=M80)*($K$3:$K$128&gt;K80))+1</f>
        <v>2</v>
      </c>
      <c r="M80" s="7" t="str">
        <f t="shared" si="3"/>
        <v>龙里县冠山街道党务政务综合服务中心15227010018工作人员22730121801</v>
      </c>
      <c r="N80" s="7" t="s">
        <v>34</v>
      </c>
      <c r="O80" s="14"/>
    </row>
    <row r="81" ht="32" customHeight="1" spans="1:15">
      <c r="A81" s="5">
        <v>79</v>
      </c>
      <c r="B81" s="6" t="s">
        <v>205</v>
      </c>
      <c r="C81" s="6" t="s">
        <v>16</v>
      </c>
      <c r="D81" s="7" t="s">
        <v>206</v>
      </c>
      <c r="E81" s="8" t="s">
        <v>201</v>
      </c>
      <c r="F81" s="6" t="s">
        <v>202</v>
      </c>
      <c r="G81" s="9">
        <v>197</v>
      </c>
      <c r="H81" s="9">
        <v>2</v>
      </c>
      <c r="I81" s="12">
        <v>199</v>
      </c>
      <c r="J81" s="13">
        <v>75.68</v>
      </c>
      <c r="K81" s="13">
        <f t="shared" si="2"/>
        <v>71.0066666666667</v>
      </c>
      <c r="L81" s="7">
        <f>SUMPRODUCT(($M$3:$M$128=M81)*($K$3:$K$128&gt;K81))+1</f>
        <v>3</v>
      </c>
      <c r="M81" s="7" t="str">
        <f t="shared" si="3"/>
        <v>龙里县冠山街道党务政务综合服务中心15227010018工作人员22730121801</v>
      </c>
      <c r="N81" s="7" t="s">
        <v>34</v>
      </c>
      <c r="O81" s="14"/>
    </row>
    <row r="82" ht="32" customHeight="1" spans="1:15">
      <c r="A82" s="5">
        <v>80</v>
      </c>
      <c r="B82" s="6" t="s">
        <v>207</v>
      </c>
      <c r="C82" s="6" t="s">
        <v>16</v>
      </c>
      <c r="D82" s="7" t="s">
        <v>208</v>
      </c>
      <c r="E82" s="8" t="s">
        <v>209</v>
      </c>
      <c r="F82" s="6" t="s">
        <v>210</v>
      </c>
      <c r="G82" s="9">
        <v>192.5</v>
      </c>
      <c r="H82" s="9"/>
      <c r="I82" s="12">
        <v>192.5</v>
      </c>
      <c r="J82" s="13">
        <v>82.5</v>
      </c>
      <c r="K82" s="13">
        <f t="shared" ref="K82:K128" si="4">I82/6+J82*0.5</f>
        <v>73.3333333333333</v>
      </c>
      <c r="L82" s="7">
        <f>SUMPRODUCT(($M$3:$M$128=M82)*($K$3:$K$128&gt;K82))+1</f>
        <v>1</v>
      </c>
      <c r="M82" s="7" t="str">
        <f t="shared" ref="M82:M128" si="5">E82&amp;F82</f>
        <v>龙里县人民政府政务服务中心15227010013工作人员22730121301</v>
      </c>
      <c r="N82" s="7" t="s">
        <v>20</v>
      </c>
      <c r="O82" s="14"/>
    </row>
    <row r="83" ht="32" customHeight="1" spans="1:15">
      <c r="A83" s="5">
        <v>81</v>
      </c>
      <c r="B83" s="6" t="s">
        <v>211</v>
      </c>
      <c r="C83" s="6" t="s">
        <v>16</v>
      </c>
      <c r="D83" s="7" t="s">
        <v>212</v>
      </c>
      <c r="E83" s="8" t="s">
        <v>209</v>
      </c>
      <c r="F83" s="6" t="s">
        <v>210</v>
      </c>
      <c r="G83" s="9">
        <v>197</v>
      </c>
      <c r="H83" s="9">
        <v>2</v>
      </c>
      <c r="I83" s="12">
        <v>199</v>
      </c>
      <c r="J83" s="13">
        <v>77.18</v>
      </c>
      <c r="K83" s="13">
        <f t="shared" si="4"/>
        <v>71.7566666666667</v>
      </c>
      <c r="L83" s="7">
        <f>SUMPRODUCT(($M$3:$M$128=M83)*($K$3:$K$128&gt;K83))+1</f>
        <v>2</v>
      </c>
      <c r="M83" s="7" t="str">
        <f t="shared" si="5"/>
        <v>龙里县人民政府政务服务中心15227010013工作人员22730121301</v>
      </c>
      <c r="N83" s="7" t="s">
        <v>34</v>
      </c>
      <c r="O83" s="14"/>
    </row>
    <row r="84" ht="32" customHeight="1" spans="1:15">
      <c r="A84" s="5">
        <v>82</v>
      </c>
      <c r="B84" s="6" t="s">
        <v>213</v>
      </c>
      <c r="C84" s="6" t="s">
        <v>16</v>
      </c>
      <c r="D84" s="7" t="s">
        <v>214</v>
      </c>
      <c r="E84" s="8" t="s">
        <v>209</v>
      </c>
      <c r="F84" s="6" t="s">
        <v>210</v>
      </c>
      <c r="G84" s="9">
        <v>191.5</v>
      </c>
      <c r="H84" s="9"/>
      <c r="I84" s="12">
        <v>191.5</v>
      </c>
      <c r="J84" s="13">
        <v>75.02</v>
      </c>
      <c r="K84" s="13">
        <f t="shared" si="4"/>
        <v>69.4266666666667</v>
      </c>
      <c r="L84" s="7">
        <f>SUMPRODUCT(($M$3:$M$128=M84)*($K$3:$K$128&gt;K84))+1</f>
        <v>3</v>
      </c>
      <c r="M84" s="7" t="str">
        <f t="shared" si="5"/>
        <v>龙里县人民政府政务服务中心15227010013工作人员22730121301</v>
      </c>
      <c r="N84" s="7" t="s">
        <v>34</v>
      </c>
      <c r="O84" s="14"/>
    </row>
    <row r="85" ht="32" customHeight="1" spans="1:15">
      <c r="A85" s="5">
        <v>83</v>
      </c>
      <c r="B85" s="6" t="s">
        <v>215</v>
      </c>
      <c r="C85" s="6" t="s">
        <v>16</v>
      </c>
      <c r="D85" s="7" t="s">
        <v>216</v>
      </c>
      <c r="E85" s="8" t="s">
        <v>217</v>
      </c>
      <c r="F85" s="6" t="s">
        <v>218</v>
      </c>
      <c r="G85" s="9">
        <v>179</v>
      </c>
      <c r="H85" s="9">
        <v>2</v>
      </c>
      <c r="I85" s="12">
        <v>181</v>
      </c>
      <c r="J85" s="13">
        <v>85.24</v>
      </c>
      <c r="K85" s="13">
        <f t="shared" si="4"/>
        <v>72.7866666666667</v>
      </c>
      <c r="L85" s="7">
        <f>SUMPRODUCT(($M$3:$M$128=M85)*($K$3:$K$128&gt;K85))+1</f>
        <v>1</v>
      </c>
      <c r="M85" s="7" t="str">
        <f t="shared" si="5"/>
        <v>龙里县镇（街道）事业单位15227010016工作人员22730121601</v>
      </c>
      <c r="N85" s="7" t="s">
        <v>20</v>
      </c>
      <c r="O85" s="14"/>
    </row>
    <row r="86" ht="32" customHeight="1" spans="1:15">
      <c r="A86" s="5">
        <v>84</v>
      </c>
      <c r="B86" s="6" t="s">
        <v>219</v>
      </c>
      <c r="C86" s="6" t="s">
        <v>32</v>
      </c>
      <c r="D86" s="7" t="s">
        <v>220</v>
      </c>
      <c r="E86" s="8" t="s">
        <v>217</v>
      </c>
      <c r="F86" s="6" t="s">
        <v>218</v>
      </c>
      <c r="G86" s="9">
        <v>192</v>
      </c>
      <c r="H86" s="9">
        <v>2</v>
      </c>
      <c r="I86" s="12">
        <v>194</v>
      </c>
      <c r="J86" s="13">
        <v>80.48</v>
      </c>
      <c r="K86" s="13">
        <f t="shared" si="4"/>
        <v>72.5733333333333</v>
      </c>
      <c r="L86" s="7">
        <f>SUMPRODUCT(($M$3:$M$128=M86)*($K$3:$K$128&gt;K86))+1</f>
        <v>2</v>
      </c>
      <c r="M86" s="7" t="str">
        <f t="shared" si="5"/>
        <v>龙里县镇（街道）事业单位15227010016工作人员22730121601</v>
      </c>
      <c r="N86" s="7" t="s">
        <v>20</v>
      </c>
      <c r="O86" s="14"/>
    </row>
    <row r="87" ht="32" customHeight="1" spans="1:15">
      <c r="A87" s="5">
        <v>85</v>
      </c>
      <c r="B87" s="6" t="s">
        <v>221</v>
      </c>
      <c r="C87" s="6" t="s">
        <v>16</v>
      </c>
      <c r="D87" s="7" t="s">
        <v>222</v>
      </c>
      <c r="E87" s="8" t="s">
        <v>217</v>
      </c>
      <c r="F87" s="6" t="s">
        <v>218</v>
      </c>
      <c r="G87" s="9">
        <v>182.5</v>
      </c>
      <c r="H87" s="9"/>
      <c r="I87" s="12">
        <v>182.5</v>
      </c>
      <c r="J87" s="13">
        <v>84.12</v>
      </c>
      <c r="K87" s="13">
        <f t="shared" si="4"/>
        <v>72.4766666666667</v>
      </c>
      <c r="L87" s="7">
        <f>SUMPRODUCT(($M$3:$M$128=M87)*($K$3:$K$128&gt;K87))+1</f>
        <v>3</v>
      </c>
      <c r="M87" s="7" t="str">
        <f t="shared" si="5"/>
        <v>龙里县镇（街道）事业单位15227010016工作人员22730121601</v>
      </c>
      <c r="N87" s="7" t="s">
        <v>20</v>
      </c>
      <c r="O87" s="14"/>
    </row>
    <row r="88" ht="32" customHeight="1" spans="1:15">
      <c r="A88" s="5">
        <v>86</v>
      </c>
      <c r="B88" s="6" t="s">
        <v>223</v>
      </c>
      <c r="C88" s="6" t="s">
        <v>16</v>
      </c>
      <c r="D88" s="7" t="s">
        <v>224</v>
      </c>
      <c r="E88" s="8" t="s">
        <v>217</v>
      </c>
      <c r="F88" s="6" t="s">
        <v>218</v>
      </c>
      <c r="G88" s="9">
        <v>173</v>
      </c>
      <c r="H88" s="9">
        <v>2</v>
      </c>
      <c r="I88" s="12">
        <v>175</v>
      </c>
      <c r="J88" s="13">
        <v>83.5</v>
      </c>
      <c r="K88" s="13">
        <f t="shared" si="4"/>
        <v>70.9166666666667</v>
      </c>
      <c r="L88" s="7">
        <f>SUMPRODUCT(($M$3:$M$128=M88)*($K$3:$K$128&gt;K88))+1</f>
        <v>4</v>
      </c>
      <c r="M88" s="7" t="str">
        <f t="shared" si="5"/>
        <v>龙里县镇（街道）事业单位15227010016工作人员22730121601</v>
      </c>
      <c r="N88" s="7" t="s">
        <v>20</v>
      </c>
      <c r="O88" s="14"/>
    </row>
    <row r="89" ht="32" customHeight="1" spans="1:15">
      <c r="A89" s="5">
        <v>87</v>
      </c>
      <c r="B89" s="6" t="s">
        <v>225</v>
      </c>
      <c r="C89" s="6" t="s">
        <v>16</v>
      </c>
      <c r="D89" s="7" t="s">
        <v>226</v>
      </c>
      <c r="E89" s="8" t="s">
        <v>217</v>
      </c>
      <c r="F89" s="6" t="s">
        <v>218</v>
      </c>
      <c r="G89" s="9">
        <v>183.5</v>
      </c>
      <c r="H89" s="9">
        <v>2</v>
      </c>
      <c r="I89" s="12">
        <v>185.5</v>
      </c>
      <c r="J89" s="13">
        <v>77.96</v>
      </c>
      <c r="K89" s="13">
        <f t="shared" si="4"/>
        <v>69.8966666666667</v>
      </c>
      <c r="L89" s="7">
        <f>SUMPRODUCT(($M$3:$M$128=M89)*($K$3:$K$128&gt;K89))+1</f>
        <v>5</v>
      </c>
      <c r="M89" s="7" t="str">
        <f t="shared" si="5"/>
        <v>龙里县镇（街道）事业单位15227010016工作人员22730121601</v>
      </c>
      <c r="N89" s="7" t="s">
        <v>34</v>
      </c>
      <c r="O89" s="14"/>
    </row>
    <row r="90" ht="32" customHeight="1" spans="1:15">
      <c r="A90" s="5">
        <v>88</v>
      </c>
      <c r="B90" s="6" t="s">
        <v>227</v>
      </c>
      <c r="C90" s="6" t="s">
        <v>32</v>
      </c>
      <c r="D90" s="7" t="s">
        <v>228</v>
      </c>
      <c r="E90" s="8" t="s">
        <v>217</v>
      </c>
      <c r="F90" s="6" t="s">
        <v>218</v>
      </c>
      <c r="G90" s="9">
        <v>181.5</v>
      </c>
      <c r="H90" s="9">
        <v>2</v>
      </c>
      <c r="I90" s="12">
        <v>183.5</v>
      </c>
      <c r="J90" s="13">
        <v>77.08</v>
      </c>
      <c r="K90" s="13">
        <f t="shared" si="4"/>
        <v>69.1233333333333</v>
      </c>
      <c r="L90" s="7">
        <f>SUMPRODUCT(($M$3:$M$128=M90)*($K$3:$K$128&gt;K90))+1</f>
        <v>6</v>
      </c>
      <c r="M90" s="7" t="str">
        <f t="shared" si="5"/>
        <v>龙里县镇（街道）事业单位15227010016工作人员22730121601</v>
      </c>
      <c r="N90" s="7" t="s">
        <v>34</v>
      </c>
      <c r="O90" s="14"/>
    </row>
    <row r="91" ht="32" customHeight="1" spans="1:15">
      <c r="A91" s="5">
        <v>89</v>
      </c>
      <c r="B91" s="6" t="s">
        <v>229</v>
      </c>
      <c r="C91" s="6" t="s">
        <v>16</v>
      </c>
      <c r="D91" s="7" t="s">
        <v>230</v>
      </c>
      <c r="E91" s="8" t="s">
        <v>217</v>
      </c>
      <c r="F91" s="6" t="s">
        <v>218</v>
      </c>
      <c r="G91" s="9">
        <v>174</v>
      </c>
      <c r="H91" s="9"/>
      <c r="I91" s="12">
        <v>174</v>
      </c>
      <c r="J91" s="13">
        <v>80.2</v>
      </c>
      <c r="K91" s="13">
        <f t="shared" si="4"/>
        <v>69.1</v>
      </c>
      <c r="L91" s="7">
        <f>SUMPRODUCT(($M$3:$M$128=M91)*($K$3:$K$128&gt;K91))+1</f>
        <v>7</v>
      </c>
      <c r="M91" s="7" t="str">
        <f t="shared" si="5"/>
        <v>龙里县镇（街道）事业单位15227010016工作人员22730121601</v>
      </c>
      <c r="N91" s="7" t="s">
        <v>34</v>
      </c>
      <c r="O91" s="14"/>
    </row>
    <row r="92" ht="32" customHeight="1" spans="1:15">
      <c r="A92" s="5">
        <v>90</v>
      </c>
      <c r="B92" s="6" t="s">
        <v>231</v>
      </c>
      <c r="C92" s="6" t="s">
        <v>16</v>
      </c>
      <c r="D92" s="7" t="s">
        <v>232</v>
      </c>
      <c r="E92" s="8" t="s">
        <v>217</v>
      </c>
      <c r="F92" s="6" t="s">
        <v>218</v>
      </c>
      <c r="G92" s="9">
        <v>163.5</v>
      </c>
      <c r="H92" s="9"/>
      <c r="I92" s="12">
        <v>163.5</v>
      </c>
      <c r="J92" s="13">
        <v>71.98</v>
      </c>
      <c r="K92" s="13">
        <f t="shared" si="4"/>
        <v>63.24</v>
      </c>
      <c r="L92" s="7">
        <f>SUMPRODUCT(($M$3:$M$128=M92)*($K$3:$K$128&gt;K92))+1</f>
        <v>8</v>
      </c>
      <c r="M92" s="7" t="str">
        <f t="shared" si="5"/>
        <v>龙里县镇（街道）事业单位15227010016工作人员22730121601</v>
      </c>
      <c r="N92" s="7" t="s">
        <v>34</v>
      </c>
      <c r="O92" s="14"/>
    </row>
    <row r="93" ht="32" customHeight="1" spans="1:15">
      <c r="A93" s="5">
        <v>91</v>
      </c>
      <c r="B93" s="6" t="s">
        <v>233</v>
      </c>
      <c r="C93" s="6" t="s">
        <v>16</v>
      </c>
      <c r="D93" s="7" t="s">
        <v>234</v>
      </c>
      <c r="E93" s="8" t="s">
        <v>217</v>
      </c>
      <c r="F93" s="6" t="s">
        <v>218</v>
      </c>
      <c r="G93" s="9">
        <v>180.5</v>
      </c>
      <c r="H93" s="9">
        <v>2</v>
      </c>
      <c r="I93" s="12">
        <v>182.5</v>
      </c>
      <c r="J93" s="13"/>
      <c r="K93" s="13">
        <f t="shared" si="4"/>
        <v>30.4166666666667</v>
      </c>
      <c r="L93" s="7">
        <f>SUMPRODUCT(($M$3:$M$128=M93)*($K$3:$K$128&gt;K93))+1</f>
        <v>9</v>
      </c>
      <c r="M93" s="7" t="str">
        <f t="shared" si="5"/>
        <v>龙里县镇（街道）事业单位15227010016工作人员22730121601</v>
      </c>
      <c r="N93" s="7" t="s">
        <v>34</v>
      </c>
      <c r="O93" s="7" t="s">
        <v>57</v>
      </c>
    </row>
    <row r="94" ht="32" customHeight="1" spans="1:15">
      <c r="A94" s="5">
        <v>92</v>
      </c>
      <c r="B94" s="6" t="s">
        <v>235</v>
      </c>
      <c r="C94" s="6" t="s">
        <v>32</v>
      </c>
      <c r="D94" s="7" t="s">
        <v>236</v>
      </c>
      <c r="E94" s="8" t="s">
        <v>217</v>
      </c>
      <c r="F94" s="6" t="s">
        <v>218</v>
      </c>
      <c r="G94" s="9">
        <v>168.5</v>
      </c>
      <c r="H94" s="9">
        <v>2</v>
      </c>
      <c r="I94" s="12">
        <v>170.5</v>
      </c>
      <c r="J94" s="13"/>
      <c r="K94" s="13">
        <f t="shared" si="4"/>
        <v>28.4166666666667</v>
      </c>
      <c r="L94" s="7">
        <f>SUMPRODUCT(($M$3:$M$128=M94)*($K$3:$K$128&gt;K94))+1</f>
        <v>10</v>
      </c>
      <c r="M94" s="7" t="str">
        <f t="shared" si="5"/>
        <v>龙里县镇（街道）事业单位15227010016工作人员22730121601</v>
      </c>
      <c r="N94" s="7" t="s">
        <v>34</v>
      </c>
      <c r="O94" s="7" t="s">
        <v>57</v>
      </c>
    </row>
    <row r="95" ht="32" customHeight="1" spans="1:15">
      <c r="A95" s="5">
        <v>93</v>
      </c>
      <c r="B95" s="6" t="s">
        <v>237</v>
      </c>
      <c r="C95" s="6" t="s">
        <v>32</v>
      </c>
      <c r="D95" s="7" t="s">
        <v>238</v>
      </c>
      <c r="E95" s="8" t="s">
        <v>217</v>
      </c>
      <c r="F95" s="6" t="s">
        <v>218</v>
      </c>
      <c r="G95" s="9">
        <v>161</v>
      </c>
      <c r="H95" s="9">
        <v>2</v>
      </c>
      <c r="I95" s="12">
        <v>163</v>
      </c>
      <c r="J95" s="13"/>
      <c r="K95" s="13">
        <f t="shared" si="4"/>
        <v>27.1666666666667</v>
      </c>
      <c r="L95" s="7">
        <f>SUMPRODUCT(($M$3:$M$128=M95)*($K$3:$K$128&gt;K95))+1</f>
        <v>11</v>
      </c>
      <c r="M95" s="7" t="str">
        <f t="shared" si="5"/>
        <v>龙里县镇（街道）事业单位15227010016工作人员22730121601</v>
      </c>
      <c r="N95" s="7" t="s">
        <v>34</v>
      </c>
      <c r="O95" s="7" t="s">
        <v>57</v>
      </c>
    </row>
    <row r="96" ht="32" customHeight="1" spans="1:15">
      <c r="A96" s="5">
        <v>94</v>
      </c>
      <c r="B96" s="6" t="s">
        <v>239</v>
      </c>
      <c r="C96" s="6" t="s">
        <v>32</v>
      </c>
      <c r="D96" s="7" t="s">
        <v>240</v>
      </c>
      <c r="E96" s="8" t="s">
        <v>241</v>
      </c>
      <c r="F96" s="6" t="s">
        <v>242</v>
      </c>
      <c r="G96" s="9">
        <v>190</v>
      </c>
      <c r="H96" s="9"/>
      <c r="I96" s="12">
        <v>190</v>
      </c>
      <c r="J96" s="13">
        <v>81.88</v>
      </c>
      <c r="K96" s="13">
        <f t="shared" si="4"/>
        <v>72.6066666666667</v>
      </c>
      <c r="L96" s="7">
        <f>SUMPRODUCT(($M$3:$M$128=M96)*($K$3:$K$128&gt;K96))+1</f>
        <v>1</v>
      </c>
      <c r="M96" s="7" t="str">
        <f t="shared" si="5"/>
        <v>龙里县镇级事业单位15227010017工作人员22730121701</v>
      </c>
      <c r="N96" s="7" t="s">
        <v>20</v>
      </c>
      <c r="O96" s="14"/>
    </row>
    <row r="97" ht="32" customHeight="1" spans="1:15">
      <c r="A97" s="5">
        <v>95</v>
      </c>
      <c r="B97" s="6" t="s">
        <v>243</v>
      </c>
      <c r="C97" s="6" t="s">
        <v>32</v>
      </c>
      <c r="D97" s="7" t="s">
        <v>244</v>
      </c>
      <c r="E97" s="8" t="s">
        <v>241</v>
      </c>
      <c r="F97" s="6" t="s">
        <v>242</v>
      </c>
      <c r="G97" s="9">
        <v>172</v>
      </c>
      <c r="H97" s="9">
        <v>2</v>
      </c>
      <c r="I97" s="12">
        <v>174</v>
      </c>
      <c r="J97" s="13">
        <v>82.42</v>
      </c>
      <c r="K97" s="13">
        <f t="shared" si="4"/>
        <v>70.21</v>
      </c>
      <c r="L97" s="7">
        <f>SUMPRODUCT(($M$3:$M$128=M97)*($K$3:$K$128&gt;K97))+1</f>
        <v>2</v>
      </c>
      <c r="M97" s="7" t="str">
        <f t="shared" si="5"/>
        <v>龙里县镇级事业单位15227010017工作人员22730121701</v>
      </c>
      <c r="N97" s="7" t="s">
        <v>20</v>
      </c>
      <c r="O97" s="14"/>
    </row>
    <row r="98" ht="32" customHeight="1" spans="1:15">
      <c r="A98" s="5">
        <v>96</v>
      </c>
      <c r="B98" s="6" t="s">
        <v>245</v>
      </c>
      <c r="C98" s="6" t="s">
        <v>32</v>
      </c>
      <c r="D98" s="7" t="s">
        <v>246</v>
      </c>
      <c r="E98" s="8" t="s">
        <v>241</v>
      </c>
      <c r="F98" s="6" t="s">
        <v>242</v>
      </c>
      <c r="G98" s="9">
        <v>177.5</v>
      </c>
      <c r="H98" s="9">
        <v>2</v>
      </c>
      <c r="I98" s="12">
        <v>179.5</v>
      </c>
      <c r="J98" s="13">
        <v>80.42</v>
      </c>
      <c r="K98" s="13">
        <f t="shared" si="4"/>
        <v>70.1266666666667</v>
      </c>
      <c r="L98" s="7">
        <f>SUMPRODUCT(($M$3:$M$128=M98)*($K$3:$K$128&gt;K98))+1</f>
        <v>3</v>
      </c>
      <c r="M98" s="7" t="str">
        <f t="shared" si="5"/>
        <v>龙里县镇级事业单位15227010017工作人员22730121701</v>
      </c>
      <c r="N98" s="7" t="s">
        <v>34</v>
      </c>
      <c r="O98" s="14"/>
    </row>
    <row r="99" ht="32" customHeight="1" spans="1:15">
      <c r="A99" s="5">
        <v>97</v>
      </c>
      <c r="B99" s="6" t="s">
        <v>247</v>
      </c>
      <c r="C99" s="6" t="s">
        <v>16</v>
      </c>
      <c r="D99" s="7" t="s">
        <v>248</v>
      </c>
      <c r="E99" s="8" t="s">
        <v>241</v>
      </c>
      <c r="F99" s="6" t="s">
        <v>242</v>
      </c>
      <c r="G99" s="9">
        <v>178</v>
      </c>
      <c r="H99" s="9"/>
      <c r="I99" s="12">
        <v>178</v>
      </c>
      <c r="J99" s="13">
        <v>80.64</v>
      </c>
      <c r="K99" s="13">
        <f t="shared" si="4"/>
        <v>69.9866666666667</v>
      </c>
      <c r="L99" s="7">
        <f>SUMPRODUCT(($M$3:$M$128=M99)*($K$3:$K$128&gt;K99))+1</f>
        <v>4</v>
      </c>
      <c r="M99" s="7" t="str">
        <f t="shared" si="5"/>
        <v>龙里县镇级事业单位15227010017工作人员22730121701</v>
      </c>
      <c r="N99" s="7" t="s">
        <v>34</v>
      </c>
      <c r="O99" s="14"/>
    </row>
    <row r="100" ht="32" customHeight="1" spans="1:15">
      <c r="A100" s="5">
        <v>98</v>
      </c>
      <c r="B100" s="6" t="s">
        <v>249</v>
      </c>
      <c r="C100" s="6" t="s">
        <v>16</v>
      </c>
      <c r="D100" s="7" t="s">
        <v>250</v>
      </c>
      <c r="E100" s="8" t="s">
        <v>241</v>
      </c>
      <c r="F100" s="6" t="s">
        <v>242</v>
      </c>
      <c r="G100" s="9">
        <v>172</v>
      </c>
      <c r="H100" s="9"/>
      <c r="I100" s="12">
        <v>172</v>
      </c>
      <c r="J100" s="13">
        <v>80.68</v>
      </c>
      <c r="K100" s="13">
        <f t="shared" si="4"/>
        <v>69.0066666666667</v>
      </c>
      <c r="L100" s="7">
        <f>SUMPRODUCT(($M$3:$M$128=M100)*($K$3:$K$128&gt;K100))+1</f>
        <v>5</v>
      </c>
      <c r="M100" s="7" t="str">
        <f t="shared" si="5"/>
        <v>龙里县镇级事业单位15227010017工作人员22730121701</v>
      </c>
      <c r="N100" s="7" t="s">
        <v>34</v>
      </c>
      <c r="O100" s="14"/>
    </row>
    <row r="101" ht="32" customHeight="1" spans="1:15">
      <c r="A101" s="5">
        <v>99</v>
      </c>
      <c r="B101" s="6" t="s">
        <v>251</v>
      </c>
      <c r="C101" s="6" t="s">
        <v>16</v>
      </c>
      <c r="D101" s="7" t="s">
        <v>252</v>
      </c>
      <c r="E101" s="8" t="s">
        <v>241</v>
      </c>
      <c r="F101" s="6" t="s">
        <v>242</v>
      </c>
      <c r="G101" s="9">
        <v>167.5</v>
      </c>
      <c r="H101" s="9">
        <v>2</v>
      </c>
      <c r="I101" s="12">
        <v>169.5</v>
      </c>
      <c r="J101" s="13">
        <v>77.12</v>
      </c>
      <c r="K101" s="13">
        <f t="shared" si="4"/>
        <v>66.81</v>
      </c>
      <c r="L101" s="7">
        <f>SUMPRODUCT(($M$3:$M$128=M101)*($K$3:$K$128&gt;K101))+1</f>
        <v>6</v>
      </c>
      <c r="M101" s="7" t="str">
        <f t="shared" si="5"/>
        <v>龙里县镇级事业单位15227010017工作人员22730121701</v>
      </c>
      <c r="N101" s="7" t="s">
        <v>34</v>
      </c>
      <c r="O101" s="14"/>
    </row>
    <row r="102" ht="32" customHeight="1" spans="1:15">
      <c r="A102" s="5">
        <v>100</v>
      </c>
      <c r="B102" s="6" t="s">
        <v>253</v>
      </c>
      <c r="C102" s="6" t="s">
        <v>16</v>
      </c>
      <c r="D102" s="7" t="s">
        <v>254</v>
      </c>
      <c r="E102" s="8" t="s">
        <v>255</v>
      </c>
      <c r="F102" s="6" t="s">
        <v>256</v>
      </c>
      <c r="G102" s="9">
        <v>187.5</v>
      </c>
      <c r="H102" s="9">
        <v>2</v>
      </c>
      <c r="I102" s="12">
        <v>189.5</v>
      </c>
      <c r="J102" s="13">
        <v>81.1</v>
      </c>
      <c r="K102" s="13">
        <f t="shared" si="4"/>
        <v>72.1333333333333</v>
      </c>
      <c r="L102" s="7">
        <f>SUMPRODUCT(($M$3:$M$128=M102)*($K$3:$K$128&gt;K102))+1</f>
        <v>1</v>
      </c>
      <c r="M102" s="7" t="str">
        <f t="shared" si="5"/>
        <v>黔南州公共资源交易中心龙里县分中心15227010015工作人员22730121501</v>
      </c>
      <c r="N102" s="7" t="s">
        <v>20</v>
      </c>
      <c r="O102" s="14"/>
    </row>
    <row r="103" ht="32" customHeight="1" spans="1:15">
      <c r="A103" s="5">
        <v>101</v>
      </c>
      <c r="B103" s="6" t="s">
        <v>257</v>
      </c>
      <c r="C103" s="6" t="s">
        <v>16</v>
      </c>
      <c r="D103" s="7" t="s">
        <v>258</v>
      </c>
      <c r="E103" s="8" t="s">
        <v>255</v>
      </c>
      <c r="F103" s="6" t="s">
        <v>256</v>
      </c>
      <c r="G103" s="9">
        <v>183</v>
      </c>
      <c r="H103" s="9"/>
      <c r="I103" s="12">
        <v>183</v>
      </c>
      <c r="J103" s="13">
        <v>82.96</v>
      </c>
      <c r="K103" s="13">
        <f t="shared" si="4"/>
        <v>71.98</v>
      </c>
      <c r="L103" s="7">
        <f>SUMPRODUCT(($M$3:$M$128=M103)*($K$3:$K$128&gt;K103))+1</f>
        <v>2</v>
      </c>
      <c r="M103" s="7" t="str">
        <f t="shared" si="5"/>
        <v>黔南州公共资源交易中心龙里县分中心15227010015工作人员22730121501</v>
      </c>
      <c r="N103" s="7" t="s">
        <v>34</v>
      </c>
      <c r="O103" s="14"/>
    </row>
    <row r="104" ht="32" customHeight="1" spans="1:15">
      <c r="A104" s="5">
        <v>102</v>
      </c>
      <c r="B104" s="6" t="s">
        <v>259</v>
      </c>
      <c r="C104" s="6" t="s">
        <v>16</v>
      </c>
      <c r="D104" s="7" t="s">
        <v>260</v>
      </c>
      <c r="E104" s="8" t="s">
        <v>255</v>
      </c>
      <c r="F104" s="6" t="s">
        <v>256</v>
      </c>
      <c r="G104" s="9">
        <v>174</v>
      </c>
      <c r="H104" s="9">
        <v>2</v>
      </c>
      <c r="I104" s="12">
        <v>176</v>
      </c>
      <c r="J104" s="13">
        <v>78.12</v>
      </c>
      <c r="K104" s="13">
        <f t="shared" si="4"/>
        <v>68.3933333333333</v>
      </c>
      <c r="L104" s="7">
        <f>SUMPRODUCT(($M$3:$M$128=M104)*($K$3:$K$128&gt;K104))+1</f>
        <v>3</v>
      </c>
      <c r="M104" s="7" t="str">
        <f t="shared" si="5"/>
        <v>黔南州公共资源交易中心龙里县分中心15227010015工作人员22730121501</v>
      </c>
      <c r="N104" s="7" t="s">
        <v>34</v>
      </c>
      <c r="O104" s="14"/>
    </row>
    <row r="105" ht="32" customHeight="1" spans="1:15">
      <c r="A105" s="5">
        <v>103</v>
      </c>
      <c r="B105" s="6" t="s">
        <v>261</v>
      </c>
      <c r="C105" s="6" t="s">
        <v>16</v>
      </c>
      <c r="D105" s="7" t="s">
        <v>262</v>
      </c>
      <c r="E105" s="8" t="s">
        <v>263</v>
      </c>
      <c r="F105" s="6" t="s">
        <v>264</v>
      </c>
      <c r="G105" s="9">
        <v>158.5</v>
      </c>
      <c r="H105" s="9"/>
      <c r="I105" s="12">
        <v>158.5</v>
      </c>
      <c r="J105" s="13">
        <v>82.68</v>
      </c>
      <c r="K105" s="13">
        <f t="shared" si="4"/>
        <v>67.7566666666667</v>
      </c>
      <c r="L105" s="7">
        <f>SUMPRODUCT(($M$3:$M$128=M105)*($K$3:$K$128&gt;K105))+1</f>
        <v>1</v>
      </c>
      <c r="M105" s="7" t="str">
        <f t="shared" si="5"/>
        <v>龙里县洗马镇巴江党务政务服务分中心15227010026工作人员22730122601</v>
      </c>
      <c r="N105" s="7" t="s">
        <v>20</v>
      </c>
      <c r="O105" s="14"/>
    </row>
    <row r="106" ht="32" customHeight="1" spans="1:15">
      <c r="A106" s="5">
        <v>104</v>
      </c>
      <c r="B106" s="6" t="s">
        <v>265</v>
      </c>
      <c r="C106" s="6" t="s">
        <v>16</v>
      </c>
      <c r="D106" s="7" t="s">
        <v>266</v>
      </c>
      <c r="E106" s="8" t="s">
        <v>263</v>
      </c>
      <c r="F106" s="6" t="s">
        <v>264</v>
      </c>
      <c r="G106" s="9">
        <v>150.5</v>
      </c>
      <c r="H106" s="9"/>
      <c r="I106" s="12">
        <v>150.5</v>
      </c>
      <c r="J106" s="13">
        <v>79.14</v>
      </c>
      <c r="K106" s="13">
        <f t="shared" si="4"/>
        <v>64.6533333333333</v>
      </c>
      <c r="L106" s="7">
        <f>SUMPRODUCT(($M$3:$M$128=M106)*($K$3:$K$128&gt;K106))+1</f>
        <v>2</v>
      </c>
      <c r="M106" s="7" t="str">
        <f t="shared" si="5"/>
        <v>龙里县洗马镇巴江党务政务服务分中心15227010026工作人员22730122601</v>
      </c>
      <c r="N106" s="7" t="s">
        <v>34</v>
      </c>
      <c r="O106" s="14"/>
    </row>
    <row r="107" ht="32" customHeight="1" spans="1:15">
      <c r="A107" s="5">
        <v>105</v>
      </c>
      <c r="B107" s="6" t="s">
        <v>267</v>
      </c>
      <c r="C107" s="6" t="s">
        <v>16</v>
      </c>
      <c r="D107" s="7" t="s">
        <v>268</v>
      </c>
      <c r="E107" s="8" t="s">
        <v>263</v>
      </c>
      <c r="F107" s="6" t="s">
        <v>264</v>
      </c>
      <c r="G107" s="9">
        <v>150</v>
      </c>
      <c r="H107" s="9"/>
      <c r="I107" s="12">
        <v>150</v>
      </c>
      <c r="J107" s="13">
        <v>77.68</v>
      </c>
      <c r="K107" s="13">
        <f t="shared" si="4"/>
        <v>63.84</v>
      </c>
      <c r="L107" s="7">
        <f>SUMPRODUCT(($M$3:$M$128=M107)*($K$3:$K$128&gt;K107))+1</f>
        <v>3</v>
      </c>
      <c r="M107" s="7" t="str">
        <f t="shared" si="5"/>
        <v>龙里县洗马镇巴江党务政务服务分中心15227010026工作人员22730122601</v>
      </c>
      <c r="N107" s="7" t="s">
        <v>34</v>
      </c>
      <c r="O107" s="14"/>
    </row>
    <row r="108" ht="32" customHeight="1" spans="1:15">
      <c r="A108" s="5">
        <v>106</v>
      </c>
      <c r="B108" s="6" t="s">
        <v>269</v>
      </c>
      <c r="C108" s="6" t="s">
        <v>32</v>
      </c>
      <c r="D108" s="7" t="s">
        <v>270</v>
      </c>
      <c r="E108" s="8" t="s">
        <v>271</v>
      </c>
      <c r="F108" s="6" t="s">
        <v>272</v>
      </c>
      <c r="G108" s="9">
        <v>188</v>
      </c>
      <c r="H108" s="9">
        <v>2</v>
      </c>
      <c r="I108" s="12">
        <v>190</v>
      </c>
      <c r="J108" s="13">
        <v>79.44</v>
      </c>
      <c r="K108" s="13">
        <f t="shared" si="4"/>
        <v>71.3866666666667</v>
      </c>
      <c r="L108" s="7">
        <f>SUMPRODUCT(($M$3:$M$128=M108)*($K$3:$K$128&gt;K108))+1</f>
        <v>1</v>
      </c>
      <c r="M108" s="7" t="str">
        <f t="shared" si="5"/>
        <v>龙里县洗马镇村镇建设服务中心15227010021工作人员22730122101</v>
      </c>
      <c r="N108" s="7" t="s">
        <v>20</v>
      </c>
      <c r="O108" s="14"/>
    </row>
    <row r="109" ht="32" customHeight="1" spans="1:15">
      <c r="A109" s="5">
        <v>107</v>
      </c>
      <c r="B109" s="6" t="s">
        <v>273</v>
      </c>
      <c r="C109" s="6" t="s">
        <v>32</v>
      </c>
      <c r="D109" s="7" t="s">
        <v>274</v>
      </c>
      <c r="E109" s="8" t="s">
        <v>271</v>
      </c>
      <c r="F109" s="6" t="s">
        <v>272</v>
      </c>
      <c r="G109" s="9">
        <v>168.5</v>
      </c>
      <c r="H109" s="9"/>
      <c r="I109" s="12">
        <v>168.5</v>
      </c>
      <c r="J109" s="13">
        <v>79.22</v>
      </c>
      <c r="K109" s="13">
        <f t="shared" si="4"/>
        <v>67.6933333333333</v>
      </c>
      <c r="L109" s="7">
        <f>SUMPRODUCT(($M$3:$M$128=M109)*($K$3:$K$128&gt;K109))+1</f>
        <v>2</v>
      </c>
      <c r="M109" s="7" t="str">
        <f t="shared" si="5"/>
        <v>龙里县洗马镇村镇建设服务中心15227010021工作人员22730122101</v>
      </c>
      <c r="N109" s="7" t="s">
        <v>34</v>
      </c>
      <c r="O109" s="14"/>
    </row>
    <row r="110" ht="32" customHeight="1" spans="1:15">
      <c r="A110" s="5">
        <v>108</v>
      </c>
      <c r="B110" s="6" t="s">
        <v>275</v>
      </c>
      <c r="C110" s="6" t="s">
        <v>16</v>
      </c>
      <c r="D110" s="7" t="s">
        <v>276</v>
      </c>
      <c r="E110" s="8" t="s">
        <v>271</v>
      </c>
      <c r="F110" s="6" t="s">
        <v>272</v>
      </c>
      <c r="G110" s="9">
        <v>169.5</v>
      </c>
      <c r="H110" s="9">
        <v>2</v>
      </c>
      <c r="I110" s="12">
        <v>171.5</v>
      </c>
      <c r="J110" s="13"/>
      <c r="K110" s="13">
        <f t="shared" si="4"/>
        <v>28.5833333333333</v>
      </c>
      <c r="L110" s="7">
        <f>SUMPRODUCT(($M$3:$M$128=M110)*($K$3:$K$128&gt;K110))+1</f>
        <v>3</v>
      </c>
      <c r="M110" s="7" t="str">
        <f t="shared" si="5"/>
        <v>龙里县洗马镇村镇建设服务中心15227010021工作人员22730122101</v>
      </c>
      <c r="N110" s="7" t="s">
        <v>34</v>
      </c>
      <c r="O110" s="7" t="s">
        <v>57</v>
      </c>
    </row>
    <row r="111" ht="32" customHeight="1" spans="1:15">
      <c r="A111" s="5">
        <v>109</v>
      </c>
      <c r="B111" s="6" t="s">
        <v>277</v>
      </c>
      <c r="C111" s="6" t="s">
        <v>32</v>
      </c>
      <c r="D111" s="7" t="s">
        <v>278</v>
      </c>
      <c r="E111" s="8" t="s">
        <v>279</v>
      </c>
      <c r="F111" s="6" t="s">
        <v>280</v>
      </c>
      <c r="G111" s="9">
        <v>185</v>
      </c>
      <c r="H111" s="9"/>
      <c r="I111" s="12">
        <v>185</v>
      </c>
      <c r="J111" s="13">
        <v>82.84</v>
      </c>
      <c r="K111" s="13">
        <f t="shared" si="4"/>
        <v>72.2533333333333</v>
      </c>
      <c r="L111" s="7">
        <f>SUMPRODUCT(($M$3:$M$128=M111)*($K$3:$K$128&gt;K111))+1</f>
        <v>1</v>
      </c>
      <c r="M111" s="7" t="str">
        <f t="shared" si="5"/>
        <v>龙里县洗马镇公共事务服务中心15227010022工作人员22730122201</v>
      </c>
      <c r="N111" s="7" t="s">
        <v>20</v>
      </c>
      <c r="O111" s="14"/>
    </row>
    <row r="112" ht="32" customHeight="1" spans="1:15">
      <c r="A112" s="5">
        <v>110</v>
      </c>
      <c r="B112" s="6" t="s">
        <v>281</v>
      </c>
      <c r="C112" s="6" t="s">
        <v>16</v>
      </c>
      <c r="D112" s="7" t="s">
        <v>282</v>
      </c>
      <c r="E112" s="8" t="s">
        <v>279</v>
      </c>
      <c r="F112" s="6" t="s">
        <v>280</v>
      </c>
      <c r="G112" s="9">
        <v>182.5</v>
      </c>
      <c r="H112" s="9"/>
      <c r="I112" s="12">
        <v>182.5</v>
      </c>
      <c r="J112" s="13">
        <v>82.8</v>
      </c>
      <c r="K112" s="13">
        <f t="shared" si="4"/>
        <v>71.8166666666667</v>
      </c>
      <c r="L112" s="7">
        <f>SUMPRODUCT(($M$3:$M$128=M112)*($K$3:$K$128&gt;K112))+1</f>
        <v>2</v>
      </c>
      <c r="M112" s="7" t="str">
        <f t="shared" si="5"/>
        <v>龙里县洗马镇公共事务服务中心15227010022工作人员22730122201</v>
      </c>
      <c r="N112" s="7" t="s">
        <v>34</v>
      </c>
      <c r="O112" s="14"/>
    </row>
    <row r="113" ht="32" customHeight="1" spans="1:15">
      <c r="A113" s="5">
        <v>111</v>
      </c>
      <c r="B113" s="6" t="s">
        <v>283</v>
      </c>
      <c r="C113" s="6" t="s">
        <v>32</v>
      </c>
      <c r="D113" s="7" t="s">
        <v>284</v>
      </c>
      <c r="E113" s="8" t="s">
        <v>279</v>
      </c>
      <c r="F113" s="6" t="s">
        <v>280</v>
      </c>
      <c r="G113" s="9">
        <v>158.5</v>
      </c>
      <c r="H113" s="9"/>
      <c r="I113" s="12">
        <v>158.5</v>
      </c>
      <c r="J113" s="13">
        <v>79.844</v>
      </c>
      <c r="K113" s="13">
        <f t="shared" si="4"/>
        <v>66.3386666666667</v>
      </c>
      <c r="L113" s="7">
        <f>SUMPRODUCT(($M$3:$M$128=M113)*($K$3:$K$128&gt;K113))+1</f>
        <v>3</v>
      </c>
      <c r="M113" s="7" t="str">
        <f t="shared" si="5"/>
        <v>龙里县洗马镇公共事务服务中心15227010022工作人员22730122201</v>
      </c>
      <c r="N113" s="7" t="s">
        <v>34</v>
      </c>
      <c r="O113" s="14"/>
    </row>
    <row r="114" ht="32" customHeight="1" spans="1:15">
      <c r="A114" s="5">
        <v>112</v>
      </c>
      <c r="B114" s="6" t="s">
        <v>285</v>
      </c>
      <c r="C114" s="6" t="s">
        <v>16</v>
      </c>
      <c r="D114" s="7" t="s">
        <v>286</v>
      </c>
      <c r="E114" s="8" t="s">
        <v>287</v>
      </c>
      <c r="F114" s="6" t="s">
        <v>288</v>
      </c>
      <c r="G114" s="9">
        <v>170</v>
      </c>
      <c r="H114" s="9"/>
      <c r="I114" s="12">
        <v>170</v>
      </c>
      <c r="J114" s="13">
        <v>84.86</v>
      </c>
      <c r="K114" s="13">
        <f t="shared" si="4"/>
        <v>70.7633333333333</v>
      </c>
      <c r="L114" s="7">
        <f>SUMPRODUCT(($M$3:$M$128=M114)*($K$3:$K$128&gt;K114))+1</f>
        <v>1</v>
      </c>
      <c r="M114" s="7" t="str">
        <f t="shared" si="5"/>
        <v>龙里县洗马镇哪嗙党务政务服务分中心15227010024工作人员22730122401</v>
      </c>
      <c r="N114" s="7" t="s">
        <v>20</v>
      </c>
      <c r="O114" s="14"/>
    </row>
    <row r="115" ht="32" customHeight="1" spans="1:15">
      <c r="A115" s="5">
        <v>113</v>
      </c>
      <c r="B115" s="6" t="s">
        <v>289</v>
      </c>
      <c r="C115" s="6" t="s">
        <v>32</v>
      </c>
      <c r="D115" s="7" t="s">
        <v>290</v>
      </c>
      <c r="E115" s="8" t="s">
        <v>287</v>
      </c>
      <c r="F115" s="6" t="s">
        <v>288</v>
      </c>
      <c r="G115" s="9">
        <v>174</v>
      </c>
      <c r="H115" s="9"/>
      <c r="I115" s="12">
        <v>174</v>
      </c>
      <c r="J115" s="13">
        <v>81.82</v>
      </c>
      <c r="K115" s="13">
        <f t="shared" si="4"/>
        <v>69.91</v>
      </c>
      <c r="L115" s="7">
        <f>SUMPRODUCT(($M$3:$M$128=M115)*($K$3:$K$128&gt;K115))+1</f>
        <v>2</v>
      </c>
      <c r="M115" s="7" t="str">
        <f t="shared" si="5"/>
        <v>龙里县洗马镇哪嗙党务政务服务分中心15227010024工作人员22730122401</v>
      </c>
      <c r="N115" s="7" t="s">
        <v>34</v>
      </c>
      <c r="O115" s="14"/>
    </row>
    <row r="116" ht="32" customHeight="1" spans="1:15">
      <c r="A116" s="5">
        <v>114</v>
      </c>
      <c r="B116" s="6" t="s">
        <v>291</v>
      </c>
      <c r="C116" s="6" t="s">
        <v>32</v>
      </c>
      <c r="D116" s="7" t="s">
        <v>292</v>
      </c>
      <c r="E116" s="8" t="s">
        <v>287</v>
      </c>
      <c r="F116" s="6" t="s">
        <v>288</v>
      </c>
      <c r="G116" s="9">
        <v>163.5</v>
      </c>
      <c r="H116" s="9"/>
      <c r="I116" s="12">
        <v>163.5</v>
      </c>
      <c r="J116" s="13">
        <v>76.76</v>
      </c>
      <c r="K116" s="13">
        <f t="shared" si="4"/>
        <v>65.63</v>
      </c>
      <c r="L116" s="7">
        <f>SUMPRODUCT(($M$3:$M$128=M116)*($K$3:$K$128&gt;K116))+1</f>
        <v>3</v>
      </c>
      <c r="M116" s="7" t="str">
        <f t="shared" si="5"/>
        <v>龙里县洗马镇哪嗙党务政务服务分中心15227010024工作人员22730122401</v>
      </c>
      <c r="N116" s="7" t="s">
        <v>34</v>
      </c>
      <c r="O116" s="14"/>
    </row>
    <row r="117" ht="32" customHeight="1" spans="1:15">
      <c r="A117" s="5">
        <v>115</v>
      </c>
      <c r="B117" s="6" t="s">
        <v>293</v>
      </c>
      <c r="C117" s="6" t="s">
        <v>32</v>
      </c>
      <c r="D117" s="7" t="s">
        <v>294</v>
      </c>
      <c r="E117" s="8" t="s">
        <v>295</v>
      </c>
      <c r="F117" s="6" t="s">
        <v>296</v>
      </c>
      <c r="G117" s="9">
        <v>166</v>
      </c>
      <c r="H117" s="9">
        <v>3</v>
      </c>
      <c r="I117" s="12">
        <v>169</v>
      </c>
      <c r="J117" s="13">
        <v>77.22</v>
      </c>
      <c r="K117" s="13">
        <f t="shared" si="4"/>
        <v>66.7766666666667</v>
      </c>
      <c r="L117" s="7">
        <f>SUMPRODUCT(($M$3:$M$128=M117)*($K$3:$K$128&gt;K117))+1</f>
        <v>1</v>
      </c>
      <c r="M117" s="7" t="str">
        <f t="shared" si="5"/>
        <v>龙里县洗马镇退役军人服务站15227010023工作人员22730122301</v>
      </c>
      <c r="N117" s="7" t="s">
        <v>20</v>
      </c>
      <c r="O117" s="14"/>
    </row>
    <row r="118" ht="32" customHeight="1" spans="1:15">
      <c r="A118" s="5">
        <v>116</v>
      </c>
      <c r="B118" s="6" t="s">
        <v>297</v>
      </c>
      <c r="C118" s="6" t="s">
        <v>32</v>
      </c>
      <c r="D118" s="7" t="s">
        <v>298</v>
      </c>
      <c r="E118" s="8" t="s">
        <v>295</v>
      </c>
      <c r="F118" s="6" t="s">
        <v>296</v>
      </c>
      <c r="G118" s="9">
        <v>143</v>
      </c>
      <c r="H118" s="9">
        <v>5</v>
      </c>
      <c r="I118" s="12">
        <v>148</v>
      </c>
      <c r="J118" s="13">
        <v>79</v>
      </c>
      <c r="K118" s="13">
        <f t="shared" si="4"/>
        <v>64.1666666666667</v>
      </c>
      <c r="L118" s="7">
        <f>SUMPRODUCT(($M$3:$M$128=M118)*($K$3:$K$128&gt;K118))+1</f>
        <v>2</v>
      </c>
      <c r="M118" s="7" t="str">
        <f t="shared" si="5"/>
        <v>龙里县洗马镇退役军人服务站15227010023工作人员22730122301</v>
      </c>
      <c r="N118" s="7" t="s">
        <v>34</v>
      </c>
      <c r="O118" s="14"/>
    </row>
    <row r="119" ht="32" customHeight="1" spans="1:15">
      <c r="A119" s="5">
        <v>117</v>
      </c>
      <c r="B119" s="6" t="s">
        <v>299</v>
      </c>
      <c r="C119" s="6" t="s">
        <v>32</v>
      </c>
      <c r="D119" s="7" t="s">
        <v>300</v>
      </c>
      <c r="E119" s="8" t="s">
        <v>295</v>
      </c>
      <c r="F119" s="6" t="s">
        <v>296</v>
      </c>
      <c r="G119" s="9">
        <v>140</v>
      </c>
      <c r="H119" s="9">
        <v>5</v>
      </c>
      <c r="I119" s="12">
        <v>145</v>
      </c>
      <c r="J119" s="13">
        <v>74.2</v>
      </c>
      <c r="K119" s="13">
        <f t="shared" si="4"/>
        <v>61.2666666666667</v>
      </c>
      <c r="L119" s="7">
        <f>SUMPRODUCT(($M$3:$M$128=M119)*($K$3:$K$128&gt;K119))+1</f>
        <v>3</v>
      </c>
      <c r="M119" s="7" t="str">
        <f t="shared" si="5"/>
        <v>龙里县洗马镇退役军人服务站15227010023工作人员22730122301</v>
      </c>
      <c r="N119" s="7" t="s">
        <v>34</v>
      </c>
      <c r="O119" s="14"/>
    </row>
    <row r="120" ht="32" customHeight="1" spans="1:15">
      <c r="A120" s="5">
        <v>118</v>
      </c>
      <c r="B120" s="6" t="s">
        <v>301</v>
      </c>
      <c r="C120" s="6" t="s">
        <v>16</v>
      </c>
      <c r="D120" s="7" t="s">
        <v>302</v>
      </c>
      <c r="E120" s="8" t="s">
        <v>303</v>
      </c>
      <c r="F120" s="6" t="s">
        <v>304</v>
      </c>
      <c r="G120" s="9">
        <v>195</v>
      </c>
      <c r="H120" s="9"/>
      <c r="I120" s="12">
        <v>195</v>
      </c>
      <c r="J120" s="13">
        <v>81.98</v>
      </c>
      <c r="K120" s="13">
        <f t="shared" si="4"/>
        <v>73.49</v>
      </c>
      <c r="L120" s="7">
        <f>SUMPRODUCT(($M$3:$M$128=M120)*($K$3:$K$128&gt;K120))+1</f>
        <v>1</v>
      </c>
      <c r="M120" s="7" t="str">
        <f t="shared" si="5"/>
        <v>龙里县洗马镇乡村振兴工作站15227010025工作人员22730122501</v>
      </c>
      <c r="N120" s="7" t="s">
        <v>20</v>
      </c>
      <c r="O120" s="14"/>
    </row>
    <row r="121" ht="32" customHeight="1" spans="1:15">
      <c r="A121" s="5">
        <v>119</v>
      </c>
      <c r="B121" s="6" t="s">
        <v>305</v>
      </c>
      <c r="C121" s="6" t="s">
        <v>16</v>
      </c>
      <c r="D121" s="7" t="s">
        <v>306</v>
      </c>
      <c r="E121" s="8" t="s">
        <v>303</v>
      </c>
      <c r="F121" s="6" t="s">
        <v>304</v>
      </c>
      <c r="G121" s="9">
        <v>186</v>
      </c>
      <c r="H121" s="9">
        <v>2</v>
      </c>
      <c r="I121" s="12">
        <v>188</v>
      </c>
      <c r="J121" s="13">
        <v>83.94</v>
      </c>
      <c r="K121" s="13">
        <f t="shared" si="4"/>
        <v>73.3033333333333</v>
      </c>
      <c r="L121" s="7">
        <f>SUMPRODUCT(($M$3:$M$128=M121)*($K$3:$K$128&gt;K121))+1</f>
        <v>2</v>
      </c>
      <c r="M121" s="7" t="str">
        <f t="shared" si="5"/>
        <v>龙里县洗马镇乡村振兴工作站15227010025工作人员22730122501</v>
      </c>
      <c r="N121" s="7" t="s">
        <v>34</v>
      </c>
      <c r="O121" s="14"/>
    </row>
    <row r="122" ht="32" customHeight="1" spans="1:15">
      <c r="A122" s="5">
        <v>120</v>
      </c>
      <c r="B122" s="6" t="s">
        <v>307</v>
      </c>
      <c r="C122" s="6" t="s">
        <v>32</v>
      </c>
      <c r="D122" s="7" t="s">
        <v>308</v>
      </c>
      <c r="E122" s="8" t="s">
        <v>303</v>
      </c>
      <c r="F122" s="6" t="s">
        <v>304</v>
      </c>
      <c r="G122" s="9">
        <v>174</v>
      </c>
      <c r="H122" s="9"/>
      <c r="I122" s="12">
        <v>174</v>
      </c>
      <c r="J122" s="13">
        <v>75.7</v>
      </c>
      <c r="K122" s="13">
        <f t="shared" si="4"/>
        <v>66.85</v>
      </c>
      <c r="L122" s="7">
        <f>SUMPRODUCT(($M$3:$M$128=M122)*($K$3:$K$128&gt;K122))+1</f>
        <v>3</v>
      </c>
      <c r="M122" s="7" t="str">
        <f t="shared" si="5"/>
        <v>龙里县洗马镇乡村振兴工作站15227010025工作人员22730122501</v>
      </c>
      <c r="N122" s="7" t="s">
        <v>34</v>
      </c>
      <c r="O122" s="14"/>
    </row>
    <row r="123" ht="32" customHeight="1" spans="1:15">
      <c r="A123" s="5">
        <v>121</v>
      </c>
      <c r="B123" s="6" t="s">
        <v>309</v>
      </c>
      <c r="C123" s="6" t="s">
        <v>16</v>
      </c>
      <c r="D123" s="7" t="s">
        <v>310</v>
      </c>
      <c r="E123" s="8" t="s">
        <v>311</v>
      </c>
      <c r="F123" s="6" t="s">
        <v>312</v>
      </c>
      <c r="G123" s="9">
        <v>182</v>
      </c>
      <c r="H123" s="9">
        <v>2</v>
      </c>
      <c r="I123" s="12">
        <v>184</v>
      </c>
      <c r="J123" s="13">
        <v>78.14</v>
      </c>
      <c r="K123" s="13">
        <f t="shared" si="4"/>
        <v>69.7366666666667</v>
      </c>
      <c r="L123" s="7">
        <f>SUMPRODUCT(($M$3:$M$128=M123)*($K$3:$K$128&gt;K123))+1</f>
        <v>1</v>
      </c>
      <c r="M123" s="7" t="str">
        <f t="shared" si="5"/>
        <v>龙里县醒狮镇党务政务综合服务中心15227010019工作人员22730121901</v>
      </c>
      <c r="N123" s="7" t="s">
        <v>20</v>
      </c>
      <c r="O123" s="14"/>
    </row>
    <row r="124" ht="32" customHeight="1" spans="1:15">
      <c r="A124" s="5">
        <v>122</v>
      </c>
      <c r="B124" s="6" t="s">
        <v>313</v>
      </c>
      <c r="C124" s="6" t="s">
        <v>16</v>
      </c>
      <c r="D124" s="7" t="s">
        <v>314</v>
      </c>
      <c r="E124" s="8" t="s">
        <v>311</v>
      </c>
      <c r="F124" s="6" t="s">
        <v>312</v>
      </c>
      <c r="G124" s="9">
        <v>168.5</v>
      </c>
      <c r="H124" s="9">
        <v>2</v>
      </c>
      <c r="I124" s="12">
        <v>170.5</v>
      </c>
      <c r="J124" s="13">
        <v>80.12</v>
      </c>
      <c r="K124" s="13">
        <f t="shared" si="4"/>
        <v>68.4766666666667</v>
      </c>
      <c r="L124" s="7">
        <f>SUMPRODUCT(($M$3:$M$128=M124)*($K$3:$K$128&gt;K124))+1</f>
        <v>2</v>
      </c>
      <c r="M124" s="7" t="str">
        <f t="shared" si="5"/>
        <v>龙里县醒狮镇党务政务综合服务中心15227010019工作人员22730121901</v>
      </c>
      <c r="N124" s="7" t="s">
        <v>34</v>
      </c>
      <c r="O124" s="14"/>
    </row>
    <row r="125" ht="32" customHeight="1" spans="1:15">
      <c r="A125" s="5">
        <v>123</v>
      </c>
      <c r="B125" s="6" t="s">
        <v>315</v>
      </c>
      <c r="C125" s="6" t="s">
        <v>16</v>
      </c>
      <c r="D125" s="7" t="s">
        <v>316</v>
      </c>
      <c r="E125" s="8" t="s">
        <v>311</v>
      </c>
      <c r="F125" s="6" t="s">
        <v>312</v>
      </c>
      <c r="G125" s="9">
        <v>161.5</v>
      </c>
      <c r="H125" s="9">
        <v>2</v>
      </c>
      <c r="I125" s="12">
        <v>163.5</v>
      </c>
      <c r="J125" s="13">
        <v>73.64</v>
      </c>
      <c r="K125" s="13">
        <f t="shared" si="4"/>
        <v>64.07</v>
      </c>
      <c r="L125" s="7">
        <f>SUMPRODUCT(($M$3:$M$128=M125)*($K$3:$K$128&gt;K125))+1</f>
        <v>3</v>
      </c>
      <c r="M125" s="7" t="str">
        <f t="shared" si="5"/>
        <v>龙里县醒狮镇党务政务综合服务中心15227010019工作人员22730121901</v>
      </c>
      <c r="N125" s="7" t="s">
        <v>34</v>
      </c>
      <c r="O125" s="14"/>
    </row>
    <row r="126" ht="32" customHeight="1" spans="1:15">
      <c r="A126" s="5">
        <v>124</v>
      </c>
      <c r="B126" s="6" t="s">
        <v>317</v>
      </c>
      <c r="C126" s="6" t="s">
        <v>16</v>
      </c>
      <c r="D126" s="7" t="s">
        <v>318</v>
      </c>
      <c r="E126" s="8" t="s">
        <v>319</v>
      </c>
      <c r="F126" s="6" t="s">
        <v>320</v>
      </c>
      <c r="G126" s="9">
        <v>171</v>
      </c>
      <c r="H126" s="9"/>
      <c r="I126" s="12">
        <v>171</v>
      </c>
      <c r="J126" s="13">
        <v>80.08</v>
      </c>
      <c r="K126" s="13">
        <f t="shared" si="4"/>
        <v>68.54</v>
      </c>
      <c r="L126" s="7">
        <f>SUMPRODUCT(($M$3:$M$128=M126)*($K$3:$K$128&gt;K126))+1</f>
        <v>1</v>
      </c>
      <c r="M126" s="7" t="str">
        <f t="shared" si="5"/>
        <v>龙里县醒狮镇综治中心15227010020工作人员22730122001</v>
      </c>
      <c r="N126" s="7" t="s">
        <v>20</v>
      </c>
      <c r="O126" s="14"/>
    </row>
    <row r="127" ht="32" customHeight="1" spans="1:15">
      <c r="A127" s="5">
        <v>125</v>
      </c>
      <c r="B127" s="6" t="s">
        <v>321</v>
      </c>
      <c r="C127" s="6" t="s">
        <v>16</v>
      </c>
      <c r="D127" s="7" t="s">
        <v>322</v>
      </c>
      <c r="E127" s="8" t="s">
        <v>319</v>
      </c>
      <c r="F127" s="6" t="s">
        <v>320</v>
      </c>
      <c r="G127" s="9">
        <v>160</v>
      </c>
      <c r="H127" s="9"/>
      <c r="I127" s="12">
        <v>160</v>
      </c>
      <c r="J127" s="13">
        <v>76.94</v>
      </c>
      <c r="K127" s="13">
        <f t="shared" si="4"/>
        <v>65.1366666666667</v>
      </c>
      <c r="L127" s="7">
        <f>SUMPRODUCT(($M$3:$M$128=M127)*($K$3:$K$128&gt;K127))+1</f>
        <v>2</v>
      </c>
      <c r="M127" s="7" t="str">
        <f t="shared" si="5"/>
        <v>龙里县醒狮镇综治中心15227010020工作人员22730122001</v>
      </c>
      <c r="N127" s="7" t="s">
        <v>34</v>
      </c>
      <c r="O127" s="14"/>
    </row>
    <row r="128" ht="32" customHeight="1" spans="1:15">
      <c r="A128" s="5">
        <v>126</v>
      </c>
      <c r="B128" s="6" t="s">
        <v>323</v>
      </c>
      <c r="C128" s="6" t="s">
        <v>16</v>
      </c>
      <c r="D128" s="7" t="s">
        <v>324</v>
      </c>
      <c r="E128" s="8" t="s">
        <v>319</v>
      </c>
      <c r="F128" s="6" t="s">
        <v>320</v>
      </c>
      <c r="G128" s="9">
        <v>165.5</v>
      </c>
      <c r="H128" s="9">
        <v>2</v>
      </c>
      <c r="I128" s="12">
        <v>167.5</v>
      </c>
      <c r="J128" s="13"/>
      <c r="K128" s="13">
        <f t="shared" si="4"/>
        <v>27.9166666666667</v>
      </c>
      <c r="L128" s="7">
        <f>SUMPRODUCT(($M$3:$M$128=M128)*($K$3:$K$128&gt;K128))+1</f>
        <v>3</v>
      </c>
      <c r="M128" s="7" t="str">
        <f t="shared" si="5"/>
        <v>龙里县醒狮镇综治中心15227010020工作人员22730122001</v>
      </c>
      <c r="N128" s="7" t="s">
        <v>34</v>
      </c>
      <c r="O128" s="7" t="s">
        <v>57</v>
      </c>
    </row>
  </sheetData>
  <sortState ref="A3:T128">
    <sortCondition ref="M3:M128"/>
    <sortCondition ref="L3:L128"/>
  </sortState>
  <mergeCells count="1">
    <mergeCell ref="A1:O1"/>
  </mergeCells>
  <printOptions horizontalCentered="1"/>
  <pageMargins left="0.700694444444445" right="0.700694444444445" top="0.786805555555556" bottom="0.786805555555556" header="0" footer="0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胡景许</cp:lastModifiedBy>
  <dcterms:created xsi:type="dcterms:W3CDTF">2022-07-18T04:33:00Z</dcterms:created>
  <dcterms:modified xsi:type="dcterms:W3CDTF">2022-08-01T10:36:37Z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A3440DDDB3874AB6B97C353D20222DF7</vt:lpwstr>
  </property>
  <property fmtid="{D5CDD505-2E9C-101B-9397-08002B2CF9AE}" pid="3" name="KSOProductBuildVer">
    <vt:lpwstr>2052-11.1.0.11875</vt:lpwstr>
  </property>
</Properties>
</file>