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<sst xmlns="http://schemas.openxmlformats.org/spreadsheetml/2006/main" count="70" uniqueCount="65">
  <si>
    <t>贵阳国家经济技术开发区2020年面向社会公开招聘聘用制工作人员综合成绩汇总表</t>
  </si>
  <si>
    <t>序号</t>
  </si>
  <si>
    <t>部门</t>
  </si>
  <si>
    <t>岗位</t>
  </si>
  <si>
    <t>准考证号</t>
  </si>
  <si>
    <t>报名序号</t>
  </si>
  <si>
    <t>笔试成绩</t>
  </si>
  <si>
    <t>笔试成绩
（占30%）</t>
  </si>
  <si>
    <t>面试成绩</t>
  </si>
  <si>
    <t>面试成绩（占40%）</t>
  </si>
  <si>
    <t>实践测试成绩</t>
  </si>
  <si>
    <t>实践测试（占30%）</t>
  </si>
  <si>
    <t>综合成绩
（计算公式：综合成绩=笔试成绩X30%+面试成绩X40%+实践测试X30%）</t>
  </si>
  <si>
    <t>党政办公室</t>
  </si>
  <si>
    <t>新闻宣传岗</t>
  </si>
  <si>
    <t>92301010602</t>
  </si>
  <si>
    <t>000218</t>
  </si>
  <si>
    <t>92301010312</t>
  </si>
  <si>
    <t>000549</t>
  </si>
  <si>
    <t>组织和人力资源部</t>
  </si>
  <si>
    <t>党建管理岗</t>
  </si>
  <si>
    <t>92301010529</t>
  </si>
  <si>
    <t>000564</t>
  </si>
  <si>
    <t>92301011111</t>
  </si>
  <si>
    <t>000371</t>
  </si>
  <si>
    <t>92301011515</t>
  </si>
  <si>
    <t>000555</t>
  </si>
  <si>
    <t>弃考</t>
  </si>
  <si>
    <t>财政金融局</t>
  </si>
  <si>
    <t>金融管理岗</t>
  </si>
  <si>
    <t>92301010514</t>
  </si>
  <si>
    <t>000582</t>
  </si>
  <si>
    <t>92301010330</t>
  </si>
  <si>
    <t>000366</t>
  </si>
  <si>
    <t>92301010328</t>
  </si>
  <si>
    <t>000402</t>
  </si>
  <si>
    <t>产业发展局</t>
  </si>
  <si>
    <t>统计管理岗</t>
  </si>
  <si>
    <t>92301010615</t>
  </si>
  <si>
    <t>000471</t>
  </si>
  <si>
    <t>92301010820</t>
  </si>
  <si>
    <t>000104</t>
  </si>
  <si>
    <t>92301011228</t>
  </si>
  <si>
    <t>000403</t>
  </si>
  <si>
    <t>工业和信息化局</t>
  </si>
  <si>
    <t>信息化建设与服务岗</t>
  </si>
  <si>
    <t>92301011511</t>
  </si>
  <si>
    <t>000174</t>
  </si>
  <si>
    <t>92301011410</t>
  </si>
  <si>
    <t>000061</t>
  </si>
  <si>
    <t>中小企业服务岗</t>
  </si>
  <si>
    <t>92301010719</t>
  </si>
  <si>
    <t>000073</t>
  </si>
  <si>
    <t>92301010714</t>
  </si>
  <si>
    <t>000363</t>
  </si>
  <si>
    <t>92301010113</t>
  </si>
  <si>
    <t>000274</t>
  </si>
  <si>
    <t>生态环境局</t>
  </si>
  <si>
    <t>环境管理岗</t>
  </si>
  <si>
    <t>92301011414</t>
  </si>
  <si>
    <t>000148</t>
  </si>
  <si>
    <t>92301010229</t>
  </si>
  <si>
    <t>000227</t>
  </si>
  <si>
    <t>92301010230</t>
  </si>
  <si>
    <t>000328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</si>
</sst>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楷体"/>
      <charset val="0"/>
    </font>
    <font>
      <sz val="10"/>
      <color rgb="FF000000"/>
      <name val="楷体"/>
      <charset val="134"/>
    </font>
    <font>
      <sz val="11"/>
      <name val="楷体"/>
      <charset val="134"/>
    </font>
    <font>
      <sz val="10"/>
      <color theme="1"/>
      <name val="楷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L20" sqref="L20"/>
    </sheetView>
  </sheetViews>
  <sheetFormatPr defaultColWidth="9" defaultRowHeight="30" customHeight="1"/>
  <cols>
    <col min="1" max="1" width="5.125" style="2" customWidth="1"/>
    <col min="2" max="2" width="10.875" style="2" customWidth="1"/>
    <col min="3" max="3" width="10.75" style="2" customWidth="1"/>
    <col min="4" max="4" width="12.25" style="2" customWidth="1"/>
    <col min="5" max="5" width="9.625" style="3" customWidth="1"/>
    <col min="6" max="6" width="9.375" style="3" customWidth="1"/>
    <col min="7" max="7" width="10.25" style="3" customWidth="1"/>
    <col min="8" max="8" width="9.125" style="2" customWidth="1"/>
    <col min="9" max="11" width="10.25" style="2" customWidth="1"/>
    <col min="12" max="12" width="19.625" style="2" customWidth="1"/>
    <col min="13" max="13" width="9" style="4"/>
    <col min="14" max="16378" width="9" style="2"/>
  </cols>
  <sheetData>
    <row r="1" s="1" customFormat="1" ht="37" customHeight="1" spans="1:13">
      <c r="A1" s="5" t="s">
        <v>0</v>
      </c>
      <c r="B1" s="5"/>
      <c r="C1" s="5"/>
      <c r="D1" s="5"/>
      <c r="E1" s="6"/>
      <c r="F1" s="6"/>
      <c r="G1" s="6"/>
      <c r="H1" s="5"/>
      <c r="I1" s="5"/>
      <c r="J1" s="5"/>
      <c r="K1" s="5"/>
      <c r="L1" s="5"/>
      <c r="M1" s="28"/>
    </row>
    <row r="2" s="2" customFormat="1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8" t="s">
        <v>9</v>
      </c>
      <c r="J2" s="29" t="s">
        <v>10</v>
      </c>
      <c r="K2" s="29" t="s">
        <v>11</v>
      </c>
      <c r="L2" s="8" t="s">
        <v>12</v>
      </c>
      <c r="M2" s="4"/>
    </row>
    <row r="3" s="2" customFormat="1" ht="51" customHeight="1" spans="1:13">
      <c r="A3" s="7"/>
      <c r="B3" s="7"/>
      <c r="C3" s="7"/>
      <c r="D3" s="8"/>
      <c r="E3" s="9"/>
      <c r="F3" s="12"/>
      <c r="G3" s="12"/>
      <c r="H3" s="11"/>
      <c r="I3" s="8"/>
      <c r="J3" s="30"/>
      <c r="K3" s="30"/>
      <c r="L3" s="8"/>
      <c r="M3" s="4"/>
    </row>
    <row r="4" s="2" customFormat="1" customHeight="1" spans="1:13">
      <c r="A4" s="13">
        <v>1</v>
      </c>
      <c r="B4" s="14" t="s">
        <v>13</v>
      </c>
      <c r="C4" s="14" t="s">
        <v>14</v>
      </c>
      <c r="D4" s="15" t="s">
        <v>15</v>
      </c>
      <c r="E4" s="16" t="s">
        <v>16</v>
      </c>
      <c r="F4" s="17">
        <v>71.5</v>
      </c>
      <c r="G4" s="18">
        <f t="shared" ref="G4:G22" si="0">F4*0.3</f>
        <v>21.45</v>
      </c>
      <c r="H4" s="19">
        <v>84.7</v>
      </c>
      <c r="I4" s="18">
        <f t="shared" ref="I4:I22" si="1">H4*0.4</f>
        <v>33.88</v>
      </c>
      <c r="J4" s="18">
        <v>87.335</v>
      </c>
      <c r="K4" s="18">
        <v>26.2005</v>
      </c>
      <c r="L4" s="31">
        <f t="shared" ref="L4:L7" si="2">G4+I4+K4</f>
        <v>81.5305</v>
      </c>
      <c r="M4" s="4"/>
    </row>
    <row r="5" s="2" customFormat="1" customHeight="1" spans="1:13">
      <c r="A5" s="13">
        <v>2</v>
      </c>
      <c r="B5" s="14"/>
      <c r="C5" s="14"/>
      <c r="D5" s="15" t="s">
        <v>17</v>
      </c>
      <c r="E5" s="16" t="s">
        <v>18</v>
      </c>
      <c r="F5" s="19">
        <v>67.75</v>
      </c>
      <c r="G5" s="18">
        <f t="shared" si="0"/>
        <v>20.325</v>
      </c>
      <c r="H5" s="19">
        <v>82.8</v>
      </c>
      <c r="I5" s="18">
        <f t="shared" si="1"/>
        <v>33.12</v>
      </c>
      <c r="J5" s="18">
        <v>83.415</v>
      </c>
      <c r="K5" s="18">
        <v>25.03</v>
      </c>
      <c r="L5" s="31">
        <f t="shared" si="2"/>
        <v>78.475</v>
      </c>
      <c r="M5" s="4"/>
    </row>
    <row r="6" s="2" customFormat="1" customHeight="1" spans="1:13">
      <c r="A6" s="13">
        <v>3</v>
      </c>
      <c r="B6" s="20" t="s">
        <v>19</v>
      </c>
      <c r="C6" s="21" t="s">
        <v>20</v>
      </c>
      <c r="D6" s="15" t="s">
        <v>21</v>
      </c>
      <c r="E6" s="16" t="s">
        <v>22</v>
      </c>
      <c r="F6" s="19">
        <v>67.5</v>
      </c>
      <c r="G6" s="18">
        <f t="shared" si="0"/>
        <v>20.25</v>
      </c>
      <c r="H6" s="19">
        <v>82.7</v>
      </c>
      <c r="I6" s="18">
        <f t="shared" si="1"/>
        <v>33.08</v>
      </c>
      <c r="J6" s="18">
        <v>82.75</v>
      </c>
      <c r="K6" s="18">
        <v>24.825</v>
      </c>
      <c r="L6" s="31">
        <f t="shared" si="2"/>
        <v>78.155</v>
      </c>
      <c r="M6" s="4"/>
    </row>
    <row r="7" s="2" customFormat="1" customHeight="1" spans="1:13">
      <c r="A7" s="13">
        <v>4</v>
      </c>
      <c r="B7" s="20"/>
      <c r="C7" s="21"/>
      <c r="D7" s="15" t="s">
        <v>23</v>
      </c>
      <c r="E7" s="16" t="s">
        <v>24</v>
      </c>
      <c r="F7" s="19">
        <v>67.25</v>
      </c>
      <c r="G7" s="18">
        <f t="shared" si="0"/>
        <v>20.175</v>
      </c>
      <c r="H7" s="19">
        <v>78.9</v>
      </c>
      <c r="I7" s="18">
        <f t="shared" si="1"/>
        <v>31.56</v>
      </c>
      <c r="J7" s="18">
        <v>83</v>
      </c>
      <c r="K7" s="18">
        <v>24.9</v>
      </c>
      <c r="L7" s="31">
        <f t="shared" si="2"/>
        <v>76.635</v>
      </c>
      <c r="M7" s="4"/>
    </row>
    <row r="8" s="2" customFormat="1" customHeight="1" spans="1:13">
      <c r="A8" s="13">
        <v>5</v>
      </c>
      <c r="B8" s="20"/>
      <c r="C8" s="21"/>
      <c r="D8" s="15" t="s">
        <v>25</v>
      </c>
      <c r="E8" s="16" t="s">
        <v>26</v>
      </c>
      <c r="F8" s="19">
        <v>65.25</v>
      </c>
      <c r="G8" s="18">
        <f t="shared" si="0"/>
        <v>19.575</v>
      </c>
      <c r="H8" s="19">
        <v>79.6</v>
      </c>
      <c r="I8" s="18">
        <f t="shared" si="1"/>
        <v>31.84</v>
      </c>
      <c r="J8" s="18" t="s">
        <v>27</v>
      </c>
      <c r="K8" s="18" t="s">
        <v>27</v>
      </c>
      <c r="L8" s="31">
        <f>G8+I8</f>
        <v>51.415</v>
      </c>
      <c r="M8" s="4"/>
    </row>
    <row r="9" s="2" customFormat="1" customHeight="1" spans="1:13">
      <c r="A9" s="13">
        <v>6</v>
      </c>
      <c r="B9" s="20" t="s">
        <v>28</v>
      </c>
      <c r="C9" s="14" t="s">
        <v>29</v>
      </c>
      <c r="D9" s="15" t="s">
        <v>30</v>
      </c>
      <c r="E9" s="16" t="s">
        <v>31</v>
      </c>
      <c r="F9" s="19">
        <v>70.75</v>
      </c>
      <c r="G9" s="18">
        <f t="shared" si="0"/>
        <v>21.225</v>
      </c>
      <c r="H9" s="19">
        <v>87.8</v>
      </c>
      <c r="I9" s="18">
        <f t="shared" si="1"/>
        <v>35.12</v>
      </c>
      <c r="J9" s="18">
        <v>84.75</v>
      </c>
      <c r="K9" s="18">
        <v>25.425</v>
      </c>
      <c r="L9" s="31">
        <v>81.78</v>
      </c>
      <c r="M9" s="4"/>
    </row>
    <row r="10" s="2" customFormat="1" customHeight="1" spans="1:13">
      <c r="A10" s="13">
        <v>7</v>
      </c>
      <c r="B10" s="20"/>
      <c r="C10" s="14"/>
      <c r="D10" s="15" t="s">
        <v>32</v>
      </c>
      <c r="E10" s="16" t="s">
        <v>33</v>
      </c>
      <c r="F10" s="19">
        <v>70.75</v>
      </c>
      <c r="G10" s="18">
        <f t="shared" si="0"/>
        <v>21.225</v>
      </c>
      <c r="H10" s="19">
        <v>83.6</v>
      </c>
      <c r="I10" s="18">
        <f t="shared" si="1"/>
        <v>33.44</v>
      </c>
      <c r="J10" s="18">
        <v>80.25</v>
      </c>
      <c r="K10" s="18">
        <v>24.075</v>
      </c>
      <c r="L10" s="31">
        <v>78.75</v>
      </c>
      <c r="M10" s="4"/>
    </row>
    <row r="11" s="2" customFormat="1" customHeight="1" spans="1:13">
      <c r="A11" s="13">
        <v>8</v>
      </c>
      <c r="B11" s="20"/>
      <c r="C11" s="14"/>
      <c r="D11" s="15" t="s">
        <v>34</v>
      </c>
      <c r="E11" s="16" t="s">
        <v>35</v>
      </c>
      <c r="F11" s="19">
        <v>81.75</v>
      </c>
      <c r="G11" s="18">
        <f t="shared" si="0"/>
        <v>24.525</v>
      </c>
      <c r="H11" s="19">
        <v>81.4</v>
      </c>
      <c r="I11" s="18">
        <f t="shared" si="1"/>
        <v>32.56</v>
      </c>
      <c r="J11" s="18" t="s">
        <v>27</v>
      </c>
      <c r="K11" s="18" t="s">
        <v>27</v>
      </c>
      <c r="L11" s="31">
        <f>G11+I11</f>
        <v>57.085</v>
      </c>
      <c r="M11" s="4"/>
    </row>
    <row r="12" s="2" customFormat="1" customHeight="1" spans="1:13">
      <c r="A12" s="13">
        <v>9</v>
      </c>
      <c r="B12" s="14" t="s">
        <v>36</v>
      </c>
      <c r="C12" s="21" t="s">
        <v>37</v>
      </c>
      <c r="D12" s="15" t="s">
        <v>38</v>
      </c>
      <c r="E12" s="16" t="s">
        <v>39</v>
      </c>
      <c r="F12" s="19">
        <v>65.75</v>
      </c>
      <c r="G12" s="18">
        <f t="shared" si="0"/>
        <v>19.725</v>
      </c>
      <c r="H12" s="19">
        <v>83.6</v>
      </c>
      <c r="I12" s="18">
        <f t="shared" si="1"/>
        <v>33.44</v>
      </c>
      <c r="J12" s="18">
        <v>90.35</v>
      </c>
      <c r="K12" s="18">
        <v>27.105</v>
      </c>
      <c r="L12" s="31">
        <v>80.28</v>
      </c>
      <c r="M12" s="4"/>
    </row>
    <row r="13" s="2" customFormat="1" customHeight="1" spans="1:13">
      <c r="A13" s="13">
        <v>10</v>
      </c>
      <c r="B13" s="14"/>
      <c r="C13" s="21"/>
      <c r="D13" s="15" t="s">
        <v>40</v>
      </c>
      <c r="E13" s="16" t="s">
        <v>41</v>
      </c>
      <c r="F13" s="19">
        <v>65.5</v>
      </c>
      <c r="G13" s="18">
        <f t="shared" si="0"/>
        <v>19.65</v>
      </c>
      <c r="H13" s="19">
        <v>82.2</v>
      </c>
      <c r="I13" s="18">
        <f t="shared" si="1"/>
        <v>32.88</v>
      </c>
      <c r="J13" s="18">
        <v>87.9</v>
      </c>
      <c r="K13" s="18">
        <v>26.37</v>
      </c>
      <c r="L13" s="31">
        <f t="shared" ref="L13:L17" si="3">G13+I13+K13</f>
        <v>78.9</v>
      </c>
      <c r="M13" s="4"/>
    </row>
    <row r="14" s="2" customFormat="1" customHeight="1" spans="1:13">
      <c r="A14" s="13">
        <v>11</v>
      </c>
      <c r="B14" s="14"/>
      <c r="C14" s="21"/>
      <c r="D14" s="15" t="s">
        <v>42</v>
      </c>
      <c r="E14" s="16" t="s">
        <v>43</v>
      </c>
      <c r="F14" s="19">
        <v>76</v>
      </c>
      <c r="G14" s="18">
        <f t="shared" si="0"/>
        <v>22.8</v>
      </c>
      <c r="H14" s="19">
        <v>87</v>
      </c>
      <c r="I14" s="18">
        <f t="shared" si="1"/>
        <v>34.8</v>
      </c>
      <c r="J14" s="18" t="s">
        <v>27</v>
      </c>
      <c r="K14" s="18" t="s">
        <v>27</v>
      </c>
      <c r="L14" s="31">
        <f>G14+I14</f>
        <v>57.6</v>
      </c>
      <c r="M14" s="4"/>
    </row>
    <row r="15" s="2" customFormat="1" customHeight="1" spans="1:13">
      <c r="A15" s="13">
        <v>12</v>
      </c>
      <c r="B15" s="22" t="s">
        <v>44</v>
      </c>
      <c r="C15" s="23" t="s">
        <v>45</v>
      </c>
      <c r="D15" s="15" t="s">
        <v>46</v>
      </c>
      <c r="E15" s="16" t="s">
        <v>47</v>
      </c>
      <c r="F15" s="19">
        <v>71.75</v>
      </c>
      <c r="G15" s="18">
        <f t="shared" si="0"/>
        <v>21.525</v>
      </c>
      <c r="H15" s="19">
        <v>79.5</v>
      </c>
      <c r="I15" s="18">
        <f t="shared" si="1"/>
        <v>31.8</v>
      </c>
      <c r="J15" s="18">
        <v>86</v>
      </c>
      <c r="K15" s="18">
        <v>25.8</v>
      </c>
      <c r="L15" s="31">
        <f t="shared" si="3"/>
        <v>79.125</v>
      </c>
      <c r="M15" s="4"/>
    </row>
    <row r="16" s="2" customFormat="1" customHeight="1" spans="1:13">
      <c r="A16" s="13">
        <v>13</v>
      </c>
      <c r="B16" s="24"/>
      <c r="C16" s="23"/>
      <c r="D16" s="15" t="s">
        <v>48</v>
      </c>
      <c r="E16" s="16" t="s">
        <v>49</v>
      </c>
      <c r="F16" s="19">
        <v>74.5</v>
      </c>
      <c r="G16" s="18">
        <f t="shared" si="0"/>
        <v>22.35</v>
      </c>
      <c r="H16" s="19">
        <v>84</v>
      </c>
      <c r="I16" s="18">
        <f t="shared" si="1"/>
        <v>33.6</v>
      </c>
      <c r="J16" s="18">
        <v>73.75</v>
      </c>
      <c r="K16" s="18">
        <v>22.125</v>
      </c>
      <c r="L16" s="31">
        <f t="shared" si="3"/>
        <v>78.075</v>
      </c>
      <c r="M16" s="4"/>
    </row>
    <row r="17" s="2" customFormat="1" customHeight="1" spans="1:13">
      <c r="A17" s="13">
        <v>14</v>
      </c>
      <c r="B17" s="24"/>
      <c r="C17" s="25" t="s">
        <v>50</v>
      </c>
      <c r="D17" s="15" t="s">
        <v>51</v>
      </c>
      <c r="E17" s="16" t="s">
        <v>52</v>
      </c>
      <c r="F17" s="19">
        <v>72.75</v>
      </c>
      <c r="G17" s="18">
        <f t="shared" si="0"/>
        <v>21.825</v>
      </c>
      <c r="H17" s="19">
        <v>83.9</v>
      </c>
      <c r="I17" s="18">
        <f t="shared" si="1"/>
        <v>33.56</v>
      </c>
      <c r="J17" s="18">
        <v>88.5</v>
      </c>
      <c r="K17" s="18">
        <v>26.55</v>
      </c>
      <c r="L17" s="31">
        <f t="shared" si="3"/>
        <v>81.935</v>
      </c>
      <c r="M17" s="4"/>
    </row>
    <row r="18" s="2" customFormat="1" customHeight="1" spans="1:13">
      <c r="A18" s="13">
        <v>15</v>
      </c>
      <c r="B18" s="24"/>
      <c r="C18" s="25"/>
      <c r="D18" s="15" t="s">
        <v>53</v>
      </c>
      <c r="E18" s="16" t="s">
        <v>54</v>
      </c>
      <c r="F18" s="19">
        <v>71.75</v>
      </c>
      <c r="G18" s="18">
        <f t="shared" si="0"/>
        <v>21.525</v>
      </c>
      <c r="H18" s="19">
        <v>84.8</v>
      </c>
      <c r="I18" s="18">
        <f t="shared" si="1"/>
        <v>33.92</v>
      </c>
      <c r="J18" s="18">
        <v>74.25</v>
      </c>
      <c r="K18" s="18">
        <v>22.275</v>
      </c>
      <c r="L18" s="31">
        <v>77.73</v>
      </c>
      <c r="M18" s="4"/>
    </row>
    <row r="19" s="2" customFormat="1" customHeight="1" spans="1:13">
      <c r="A19" s="13">
        <v>16</v>
      </c>
      <c r="B19" s="26"/>
      <c r="C19" s="25"/>
      <c r="D19" s="15" t="s">
        <v>55</v>
      </c>
      <c r="E19" s="16" t="s">
        <v>56</v>
      </c>
      <c r="F19" s="19">
        <v>75.5</v>
      </c>
      <c r="G19" s="18">
        <f t="shared" si="0"/>
        <v>22.65</v>
      </c>
      <c r="H19" s="19">
        <v>84.2</v>
      </c>
      <c r="I19" s="18">
        <f t="shared" si="1"/>
        <v>33.68</v>
      </c>
      <c r="J19" s="18">
        <v>70.75</v>
      </c>
      <c r="K19" s="18">
        <v>21.225</v>
      </c>
      <c r="L19" s="31">
        <f>G19+I19+K19</f>
        <v>77.555</v>
      </c>
      <c r="M19" s="4"/>
    </row>
    <row r="20" s="2" customFormat="1" customHeight="1" spans="1:13">
      <c r="A20" s="13">
        <v>17</v>
      </c>
      <c r="B20" s="27" t="s">
        <v>57</v>
      </c>
      <c r="C20" s="27" t="s">
        <v>58</v>
      </c>
      <c r="D20" s="15" t="s">
        <v>59</v>
      </c>
      <c r="E20" s="16" t="s">
        <v>60</v>
      </c>
      <c r="F20" s="19">
        <v>71.75</v>
      </c>
      <c r="G20" s="18">
        <f t="shared" si="0"/>
        <v>21.525</v>
      </c>
      <c r="H20" s="19">
        <v>83.2</v>
      </c>
      <c r="I20" s="18">
        <f t="shared" si="1"/>
        <v>33.28</v>
      </c>
      <c r="J20" s="18">
        <v>91.75</v>
      </c>
      <c r="K20" s="18">
        <v>27.525</v>
      </c>
      <c r="L20" s="31">
        <v>82.34</v>
      </c>
      <c r="M20" s="4"/>
    </row>
    <row r="21" s="2" customFormat="1" customHeight="1" spans="1:13">
      <c r="A21" s="13">
        <v>18</v>
      </c>
      <c r="B21" s="27"/>
      <c r="C21" s="27"/>
      <c r="D21" s="15" t="s">
        <v>61</v>
      </c>
      <c r="E21" s="16" t="s">
        <v>62</v>
      </c>
      <c r="F21" s="19">
        <v>75.25</v>
      </c>
      <c r="G21" s="18">
        <f t="shared" si="0"/>
        <v>22.575</v>
      </c>
      <c r="H21" s="19">
        <v>82.2</v>
      </c>
      <c r="I21" s="18">
        <f t="shared" si="1"/>
        <v>32.88</v>
      </c>
      <c r="J21" s="18">
        <v>78.75</v>
      </c>
      <c r="K21" s="18">
        <v>23.625</v>
      </c>
      <c r="L21" s="31">
        <v>79.09</v>
      </c>
      <c r="M21" s="4"/>
    </row>
    <row r="22" s="2" customFormat="1" customHeight="1" spans="1:13">
      <c r="A22" s="13">
        <v>19</v>
      </c>
      <c r="B22" s="27"/>
      <c r="C22" s="27"/>
      <c r="D22" s="15" t="s">
        <v>63</v>
      </c>
      <c r="E22" s="16" t="s">
        <v>64</v>
      </c>
      <c r="F22" s="19">
        <v>69</v>
      </c>
      <c r="G22" s="18">
        <f t="shared" si="0"/>
        <v>20.7</v>
      </c>
      <c r="H22" s="19">
        <v>85</v>
      </c>
      <c r="I22" s="18">
        <f t="shared" si="1"/>
        <v>34</v>
      </c>
      <c r="J22" s="18">
        <v>77.5</v>
      </c>
      <c r="K22" s="18">
        <v>23.25</v>
      </c>
      <c r="L22" s="31">
        <f>G22+I22+K22</f>
        <v>77.95</v>
      </c>
      <c r="M22" s="4"/>
    </row>
  </sheetData>
  <mergeCells count="26">
    <mergeCell ref="A1:L1"/>
    <mergeCell ref="A2:A3"/>
    <mergeCell ref="B2:B3"/>
    <mergeCell ref="B4:B5"/>
    <mergeCell ref="B6:B8"/>
    <mergeCell ref="B9:B11"/>
    <mergeCell ref="B12:B14"/>
    <mergeCell ref="B15:B19"/>
    <mergeCell ref="B20:B22"/>
    <mergeCell ref="C2:C3"/>
    <mergeCell ref="C4:C5"/>
    <mergeCell ref="C6:C8"/>
    <mergeCell ref="C9:C11"/>
    <mergeCell ref="C12:C14"/>
    <mergeCell ref="C15:C16"/>
    <mergeCell ref="C17:C19"/>
    <mergeCell ref="C20:C22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雪</cp:lastModifiedBy>
  <dcterms:created xsi:type="dcterms:W3CDTF">2020-11-03T04:04:00Z</dcterms:created>
  <dcterms:modified xsi:type="dcterms:W3CDTF">2020-11-03T06:51:39Z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