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3256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Sheet1!$A$3:$M$261</definedName>
    <definedName name="_xlnm.Print_Titles" localSheetId="0">Sheet1!$3:$4</definedName>
  </definedName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6" i="1"/>
  <c r="I127" i="1"/>
  <c r="I128" i="1"/>
  <c r="I129" i="1"/>
  <c r="I130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3" i="1"/>
  <c r="I172" i="1"/>
  <c r="I174" i="1"/>
  <c r="I175" i="1"/>
  <c r="I176" i="1"/>
  <c r="I177" i="1"/>
  <c r="I178" i="1"/>
  <c r="I180" i="1"/>
  <c r="I179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6" i="1"/>
  <c r="I195" i="1"/>
  <c r="I197" i="1"/>
  <c r="I198" i="1"/>
  <c r="I199" i="1"/>
  <c r="I200" i="1"/>
  <c r="I201" i="1"/>
  <c r="I202" i="1"/>
  <c r="I203" i="1"/>
  <c r="I205" i="1"/>
  <c r="I206" i="1"/>
  <c r="I207" i="1"/>
  <c r="I208" i="1"/>
  <c r="I210" i="1"/>
  <c r="I211" i="1"/>
  <c r="I212" i="1"/>
  <c r="I213" i="1"/>
  <c r="I214" i="1"/>
  <c r="I215" i="1"/>
  <c r="I217" i="1"/>
  <c r="I216" i="1"/>
  <c r="I218" i="1"/>
  <c r="I219" i="1"/>
  <c r="I220" i="1"/>
  <c r="I221" i="1"/>
  <c r="I222" i="1"/>
  <c r="I223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4" i="1"/>
  <c r="I255" i="1"/>
  <c r="I256" i="1"/>
  <c r="I257" i="1"/>
  <c r="I258" i="1"/>
  <c r="I259" i="1"/>
  <c r="I260" i="1"/>
  <c r="I5" i="1"/>
  <c r="G6" i="1"/>
  <c r="G7" i="1"/>
  <c r="G8" i="1"/>
  <c r="J8" i="1" s="1"/>
  <c r="G9" i="1"/>
  <c r="G10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J131" i="1" s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200" i="1"/>
  <c r="J200" i="1" s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7" i="1"/>
  <c r="G216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J229" i="1" s="1"/>
  <c r="G230" i="1"/>
  <c r="G231" i="1"/>
  <c r="G232" i="1"/>
  <c r="G233" i="1"/>
  <c r="J233" i="1" s="1"/>
  <c r="G234" i="1"/>
  <c r="G235" i="1"/>
  <c r="G236" i="1"/>
  <c r="G237" i="1"/>
  <c r="J237" i="1" s="1"/>
  <c r="G238" i="1"/>
  <c r="G239" i="1"/>
  <c r="G240" i="1"/>
  <c r="G241" i="1"/>
  <c r="J241" i="1" s="1"/>
  <c r="G242" i="1"/>
  <c r="G243" i="1"/>
  <c r="G244" i="1"/>
  <c r="G245" i="1"/>
  <c r="J245" i="1" s="1"/>
  <c r="G246" i="1"/>
  <c r="G247" i="1"/>
  <c r="G248" i="1"/>
  <c r="G249" i="1"/>
  <c r="J249" i="1" s="1"/>
  <c r="G250" i="1"/>
  <c r="G251" i="1"/>
  <c r="G252" i="1"/>
  <c r="G253" i="1"/>
  <c r="G254" i="1"/>
  <c r="G255" i="1"/>
  <c r="G256" i="1"/>
  <c r="G257" i="1"/>
  <c r="G258" i="1"/>
  <c r="G259" i="1"/>
  <c r="G260" i="1"/>
  <c r="G261" i="1"/>
  <c r="J160" i="1" l="1"/>
  <c r="J156" i="1"/>
  <c r="J152" i="1"/>
  <c r="J148" i="1"/>
  <c r="J250" i="1"/>
  <c r="J246" i="1"/>
  <c r="J242" i="1"/>
  <c r="J238" i="1"/>
  <c r="J234" i="1"/>
  <c r="J230" i="1"/>
  <c r="J9" i="1"/>
  <c r="J258" i="1"/>
  <c r="J254" i="1"/>
  <c r="J248" i="1"/>
  <c r="J244" i="1"/>
  <c r="J240" i="1"/>
  <c r="J236" i="1"/>
  <c r="J232" i="1"/>
  <c r="J228" i="1"/>
  <c r="J217" i="1"/>
  <c r="J7" i="1"/>
  <c r="J257" i="1"/>
  <c r="J255" i="1"/>
  <c r="J247" i="1"/>
  <c r="J239" i="1"/>
  <c r="J231" i="1"/>
  <c r="J223" i="1"/>
  <c r="J215" i="1"/>
  <c r="J207" i="1"/>
  <c r="J144" i="1"/>
  <c r="J140" i="1"/>
  <c r="J136" i="1"/>
  <c r="J132" i="1"/>
  <c r="J221" i="1"/>
  <c r="J216" i="1"/>
  <c r="J213" i="1"/>
  <c r="J205" i="1"/>
  <c r="J201" i="1"/>
  <c r="J220" i="1"/>
  <c r="J212" i="1"/>
  <c r="J208" i="1"/>
  <c r="J222" i="1"/>
  <c r="J218" i="1"/>
  <c r="J214" i="1"/>
  <c r="J210" i="1"/>
  <c r="J206" i="1"/>
  <c r="J202" i="1"/>
  <c r="J163" i="1"/>
  <c r="J159" i="1"/>
  <c r="J155" i="1"/>
  <c r="J151" i="1"/>
  <c r="J147" i="1"/>
  <c r="J143" i="1"/>
  <c r="J139" i="1"/>
  <c r="J135" i="1"/>
  <c r="J158" i="1"/>
  <c r="J154" i="1"/>
  <c r="J150" i="1"/>
  <c r="J142" i="1"/>
  <c r="J138" i="1"/>
  <c r="J134" i="1"/>
  <c r="J133" i="1"/>
  <c r="J128" i="1"/>
  <c r="J259" i="1"/>
  <c r="J251" i="1"/>
  <c r="J243" i="1"/>
  <c r="J235" i="1"/>
  <c r="J227" i="1"/>
  <c r="J219" i="1"/>
  <c r="J211" i="1"/>
  <c r="J203" i="1"/>
  <c r="J117" i="1"/>
  <c r="J109" i="1"/>
  <c r="J101" i="1"/>
  <c r="J93" i="1"/>
  <c r="J121" i="1"/>
  <c r="J113" i="1"/>
  <c r="J105" i="1"/>
  <c r="J97" i="1"/>
  <c r="J89" i="1"/>
  <c r="J123" i="1"/>
  <c r="J119" i="1"/>
  <c r="J115" i="1"/>
  <c r="J107" i="1"/>
  <c r="J99" i="1"/>
  <c r="J91" i="1"/>
  <c r="J260" i="1"/>
  <c r="J256" i="1"/>
  <c r="J10" i="1"/>
  <c r="J6" i="1"/>
  <c r="J130" i="1"/>
  <c r="J126" i="1"/>
  <c r="J111" i="1"/>
  <c r="J103" i="1"/>
  <c r="J95" i="1"/>
  <c r="J161" i="1"/>
  <c r="J157" i="1"/>
  <c r="J153" i="1"/>
  <c r="J149" i="1"/>
  <c r="J145" i="1"/>
  <c r="J141" i="1"/>
  <c r="J137" i="1"/>
  <c r="J129" i="1"/>
  <c r="J124" i="1"/>
  <c r="J120" i="1"/>
  <c r="J116" i="1"/>
  <c r="J112" i="1"/>
  <c r="J108" i="1"/>
  <c r="J104" i="1"/>
  <c r="J100" i="1"/>
  <c r="J96" i="1"/>
  <c r="J92" i="1"/>
  <c r="J127" i="1"/>
  <c r="J122" i="1"/>
  <c r="J118" i="1"/>
  <c r="J114" i="1"/>
  <c r="J110" i="1"/>
  <c r="J106" i="1"/>
  <c r="J102" i="1"/>
  <c r="J98" i="1"/>
  <c r="J94" i="1"/>
  <c r="J90" i="1"/>
  <c r="J162" i="1"/>
  <c r="J164" i="1"/>
  <c r="G5" i="1"/>
  <c r="J5" i="1" s="1"/>
  <c r="F36" i="1" l="1"/>
  <c r="G36" i="1" s="1"/>
  <c r="J36" i="1" s="1"/>
  <c r="F35" i="1"/>
  <c r="G35" i="1" s="1"/>
  <c r="J35" i="1" s="1"/>
  <c r="F34" i="1"/>
  <c r="G34" i="1" s="1"/>
  <c r="J34" i="1" s="1"/>
  <c r="F33" i="1"/>
  <c r="G33" i="1" s="1"/>
  <c r="J33" i="1" s="1"/>
  <c r="F32" i="1"/>
  <c r="G32" i="1" s="1"/>
  <c r="J32" i="1" s="1"/>
  <c r="F31" i="1"/>
  <c r="G31" i="1" s="1"/>
  <c r="J31" i="1" s="1"/>
  <c r="F30" i="1"/>
  <c r="G30" i="1" s="1"/>
  <c r="J30" i="1" s="1"/>
  <c r="F29" i="1"/>
  <c r="G29" i="1" s="1"/>
  <c r="J29" i="1" s="1"/>
  <c r="F28" i="1"/>
  <c r="G28" i="1" s="1"/>
  <c r="J28" i="1" s="1"/>
  <c r="F27" i="1"/>
  <c r="G27" i="1" s="1"/>
  <c r="J27" i="1" s="1"/>
  <c r="F26" i="1"/>
  <c r="G26" i="1" s="1"/>
  <c r="J26" i="1" s="1"/>
  <c r="F25" i="1"/>
  <c r="G25" i="1" s="1"/>
  <c r="J25" i="1" s="1"/>
  <c r="F24" i="1"/>
  <c r="G24" i="1" s="1"/>
  <c r="J24" i="1" s="1"/>
  <c r="F23" i="1"/>
  <c r="G23" i="1" s="1"/>
  <c r="J23" i="1" s="1"/>
  <c r="F22" i="1"/>
  <c r="G22" i="1" s="1"/>
  <c r="J22" i="1" s="1"/>
  <c r="F21" i="1"/>
  <c r="G21" i="1" s="1"/>
  <c r="J21" i="1" s="1"/>
  <c r="F20" i="1"/>
  <c r="G20" i="1" s="1"/>
  <c r="J20" i="1" s="1"/>
  <c r="F19" i="1"/>
  <c r="G19" i="1" s="1"/>
  <c r="J19" i="1" s="1"/>
  <c r="F18" i="1"/>
  <c r="G18" i="1" s="1"/>
  <c r="J18" i="1" s="1"/>
  <c r="F17" i="1"/>
  <c r="G17" i="1" s="1"/>
  <c r="J17" i="1" s="1"/>
  <c r="F16" i="1"/>
  <c r="G16" i="1" s="1"/>
  <c r="J16" i="1" s="1"/>
  <c r="F15" i="1"/>
  <c r="G15" i="1" s="1"/>
  <c r="J15" i="1" s="1"/>
  <c r="F14" i="1"/>
  <c r="G14" i="1" s="1"/>
  <c r="J14" i="1" s="1"/>
  <c r="F13" i="1"/>
  <c r="G13" i="1" s="1"/>
  <c r="J13" i="1" s="1"/>
  <c r="F12" i="1"/>
  <c r="G12" i="1" s="1"/>
  <c r="J12" i="1" s="1"/>
  <c r="F11" i="1"/>
  <c r="G11" i="1" s="1"/>
  <c r="J11" i="1" s="1"/>
  <c r="K25" i="1" l="1" a="1"/>
  <c r="K22" i="1" a="1"/>
  <c r="K27" i="1" l="1" a="1"/>
  <c r="K27" i="1" s="1"/>
  <c r="K19" i="1" a="1"/>
  <c r="K19" i="1" s="1"/>
  <c r="K29" i="1" a="1"/>
  <c r="K29" i="1" s="1"/>
  <c r="K13" i="1" a="1"/>
  <c r="K13" i="1" s="1"/>
  <c r="K24" i="1" a="1"/>
  <c r="K24" i="1" s="1"/>
  <c r="K21" i="1" a="1"/>
  <c r="K21" i="1" s="1"/>
  <c r="K18" i="1" a="1"/>
  <c r="K18" i="1" s="1"/>
  <c r="K17" i="1" a="1"/>
  <c r="K17" i="1" s="1"/>
  <c r="K22" i="1"/>
  <c r="K25" i="1"/>
  <c r="K14" i="1" a="1"/>
  <c r="K14" i="1" s="1"/>
  <c r="K28" i="1" a="1"/>
  <c r="K28" i="1" s="1"/>
  <c r="K23" i="1" a="1"/>
  <c r="K23" i="1" s="1"/>
  <c r="K15" i="1" a="1"/>
  <c r="K15" i="1" s="1"/>
  <c r="K12" i="1" a="1"/>
  <c r="K12" i="1" s="1"/>
  <c r="K16" i="1" a="1"/>
  <c r="K16" i="1" s="1"/>
  <c r="K26" i="1" a="1"/>
  <c r="K26" i="1" s="1"/>
  <c r="K30" i="1" a="1"/>
  <c r="K30" i="1" s="1"/>
  <c r="K11" i="1"/>
  <c r="K20" i="1" a="1"/>
  <c r="K20" i="1" s="1"/>
  <c r="F199" i="1" l="1"/>
  <c r="G199" i="1" s="1"/>
  <c r="J199" i="1" s="1"/>
  <c r="F198" i="1"/>
  <c r="G198" i="1" s="1"/>
  <c r="J198" i="1" s="1"/>
  <c r="F197" i="1"/>
  <c r="G197" i="1" s="1"/>
  <c r="J197" i="1" s="1"/>
  <c r="F195" i="1"/>
  <c r="G195" i="1" s="1"/>
  <c r="J195" i="1" s="1"/>
  <c r="F196" i="1"/>
  <c r="G196" i="1" s="1"/>
  <c r="J196" i="1" s="1"/>
  <c r="F194" i="1"/>
  <c r="G194" i="1" s="1"/>
  <c r="J194" i="1" s="1"/>
  <c r="F193" i="1"/>
  <c r="G193" i="1" s="1"/>
  <c r="J193" i="1" s="1"/>
  <c r="F192" i="1"/>
  <c r="G192" i="1" s="1"/>
  <c r="J192" i="1" s="1"/>
  <c r="F191" i="1"/>
  <c r="G191" i="1" s="1"/>
  <c r="J191" i="1" s="1"/>
  <c r="F190" i="1"/>
  <c r="G190" i="1" s="1"/>
  <c r="J190" i="1" s="1"/>
  <c r="F189" i="1"/>
  <c r="G189" i="1" s="1"/>
  <c r="J189" i="1" s="1"/>
  <c r="F188" i="1"/>
  <c r="G188" i="1" s="1"/>
  <c r="J188" i="1" s="1"/>
  <c r="F187" i="1"/>
  <c r="G187" i="1" s="1"/>
  <c r="J187" i="1" s="1"/>
  <c r="F186" i="1"/>
  <c r="G186" i="1" s="1"/>
  <c r="J186" i="1" s="1"/>
  <c r="F185" i="1"/>
  <c r="G185" i="1" s="1"/>
  <c r="J185" i="1" s="1"/>
  <c r="F184" i="1"/>
  <c r="G184" i="1" s="1"/>
  <c r="J184" i="1" s="1"/>
  <c r="F183" i="1"/>
  <c r="G183" i="1" s="1"/>
  <c r="J183" i="1" s="1"/>
  <c r="F182" i="1"/>
  <c r="G182" i="1" s="1"/>
  <c r="J182" i="1" s="1"/>
  <c r="F181" i="1"/>
  <c r="G181" i="1" s="1"/>
  <c r="J181" i="1" s="1"/>
  <c r="F179" i="1"/>
  <c r="G179" i="1" s="1"/>
  <c r="J179" i="1" s="1"/>
  <c r="F180" i="1"/>
  <c r="G180" i="1" s="1"/>
  <c r="J180" i="1" s="1"/>
  <c r="F178" i="1"/>
  <c r="G178" i="1" s="1"/>
  <c r="J178" i="1" s="1"/>
  <c r="F177" i="1"/>
  <c r="G177" i="1" s="1"/>
  <c r="J177" i="1" s="1"/>
  <c r="F176" i="1"/>
  <c r="G176" i="1" s="1"/>
  <c r="J176" i="1" s="1"/>
  <c r="F175" i="1"/>
  <c r="G175" i="1" s="1"/>
  <c r="J175" i="1" s="1"/>
  <c r="F174" i="1"/>
  <c r="G174" i="1" s="1"/>
  <c r="J174" i="1" s="1"/>
  <c r="F172" i="1"/>
  <c r="G172" i="1" s="1"/>
  <c r="J172" i="1" s="1"/>
  <c r="F173" i="1"/>
  <c r="G173" i="1" s="1"/>
  <c r="J173" i="1" s="1"/>
  <c r="F171" i="1"/>
  <c r="G171" i="1" s="1"/>
  <c r="J171" i="1" s="1"/>
  <c r="F170" i="1"/>
  <c r="G170" i="1" s="1"/>
  <c r="J170" i="1" s="1"/>
  <c r="F169" i="1"/>
  <c r="G169" i="1" s="1"/>
  <c r="J169" i="1" s="1"/>
  <c r="F168" i="1"/>
  <c r="G168" i="1" s="1"/>
  <c r="J168" i="1" s="1"/>
  <c r="F167" i="1"/>
  <c r="G167" i="1" s="1"/>
  <c r="J167" i="1" s="1"/>
  <c r="F166" i="1"/>
  <c r="G166" i="1" s="1"/>
  <c r="J166" i="1" s="1"/>
  <c r="F165" i="1"/>
  <c r="G165" i="1" s="1"/>
  <c r="J165" i="1" s="1"/>
  <c r="F88" i="1" l="1"/>
  <c r="G88" i="1" s="1"/>
  <c r="J88" i="1" s="1"/>
  <c r="F87" i="1"/>
  <c r="G87" i="1" s="1"/>
  <c r="J87" i="1" s="1"/>
  <c r="F86" i="1"/>
  <c r="G86" i="1" s="1"/>
  <c r="J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J80" i="1" s="1"/>
  <c r="F79" i="1"/>
  <c r="G79" i="1" s="1"/>
  <c r="J79" i="1" s="1"/>
  <c r="F78" i="1"/>
  <c r="G78" i="1" s="1"/>
  <c r="J78" i="1" s="1"/>
  <c r="F77" i="1"/>
  <c r="G77" i="1" s="1"/>
  <c r="J77" i="1" s="1"/>
  <c r="F76" i="1"/>
  <c r="G76" i="1" s="1"/>
  <c r="J76" i="1" s="1"/>
  <c r="F75" i="1"/>
  <c r="G75" i="1" s="1"/>
  <c r="J75" i="1" s="1"/>
  <c r="F74" i="1"/>
  <c r="G74" i="1" s="1"/>
  <c r="J74" i="1" s="1"/>
  <c r="F73" i="1"/>
  <c r="G73" i="1" s="1"/>
  <c r="J73" i="1" s="1"/>
  <c r="F72" i="1"/>
  <c r="G72" i="1" s="1"/>
  <c r="J72" i="1" s="1"/>
  <c r="F71" i="1"/>
  <c r="G71" i="1" s="1"/>
  <c r="J71" i="1" s="1"/>
  <c r="F70" i="1"/>
  <c r="G70" i="1" s="1"/>
  <c r="J70" i="1" s="1"/>
  <c r="F69" i="1"/>
  <c r="G69" i="1" s="1"/>
  <c r="J69" i="1" s="1"/>
  <c r="F68" i="1"/>
  <c r="G68" i="1" s="1"/>
  <c r="J68" i="1" s="1"/>
  <c r="F67" i="1"/>
  <c r="G67" i="1" s="1"/>
  <c r="J67" i="1" s="1"/>
  <c r="F66" i="1"/>
  <c r="G66" i="1" s="1"/>
  <c r="J66" i="1" s="1"/>
  <c r="F65" i="1"/>
  <c r="G65" i="1" s="1"/>
  <c r="J65" i="1" s="1"/>
  <c r="F64" i="1"/>
  <c r="G64" i="1" s="1"/>
  <c r="J64" i="1" s="1"/>
  <c r="F63" i="1"/>
  <c r="G63" i="1" s="1"/>
  <c r="J63" i="1" s="1"/>
  <c r="F62" i="1"/>
  <c r="G62" i="1" s="1"/>
  <c r="J62" i="1" s="1"/>
  <c r="F61" i="1"/>
  <c r="G61" i="1" s="1"/>
  <c r="J61" i="1" s="1"/>
  <c r="F60" i="1"/>
  <c r="G60" i="1" s="1"/>
  <c r="J60" i="1" s="1"/>
  <c r="F59" i="1"/>
  <c r="G59" i="1" s="1"/>
  <c r="J59" i="1" s="1"/>
  <c r="F58" i="1"/>
  <c r="G58" i="1" s="1"/>
  <c r="J58" i="1" s="1"/>
  <c r="F57" i="1"/>
  <c r="G57" i="1" s="1"/>
  <c r="J57" i="1" s="1"/>
  <c r="F56" i="1"/>
  <c r="G56" i="1" s="1"/>
  <c r="J56" i="1" s="1"/>
  <c r="F55" i="1"/>
  <c r="G55" i="1" s="1"/>
  <c r="J55" i="1" s="1"/>
  <c r="F54" i="1"/>
  <c r="G54" i="1" s="1"/>
  <c r="J54" i="1" s="1"/>
  <c r="F53" i="1"/>
  <c r="G53" i="1" s="1"/>
  <c r="J53" i="1" s="1"/>
  <c r="F52" i="1"/>
  <c r="G52" i="1" s="1"/>
  <c r="J52" i="1" s="1"/>
  <c r="F51" i="1"/>
  <c r="G51" i="1" s="1"/>
  <c r="J51" i="1" s="1"/>
  <c r="F50" i="1"/>
  <c r="G50" i="1" s="1"/>
  <c r="J50" i="1" s="1"/>
  <c r="F49" i="1"/>
  <c r="G49" i="1" s="1"/>
  <c r="J49" i="1" s="1"/>
  <c r="F48" i="1"/>
  <c r="G48" i="1" s="1"/>
  <c r="J48" i="1" s="1"/>
  <c r="F47" i="1"/>
  <c r="G47" i="1" s="1"/>
  <c r="J47" i="1" s="1"/>
  <c r="F46" i="1"/>
  <c r="G46" i="1" s="1"/>
  <c r="J46" i="1" s="1"/>
  <c r="F45" i="1"/>
  <c r="G45" i="1" s="1"/>
  <c r="J45" i="1" s="1"/>
  <c r="F44" i="1"/>
  <c r="G44" i="1" s="1"/>
  <c r="J44" i="1" s="1"/>
  <c r="F43" i="1"/>
  <c r="G43" i="1" s="1"/>
  <c r="J43" i="1" s="1"/>
  <c r="F42" i="1"/>
  <c r="G42" i="1" s="1"/>
  <c r="J42" i="1" s="1"/>
  <c r="F41" i="1"/>
  <c r="G41" i="1" s="1"/>
  <c r="J41" i="1" s="1"/>
  <c r="F40" i="1"/>
  <c r="G40" i="1" s="1"/>
  <c r="J40" i="1" s="1"/>
  <c r="F39" i="1"/>
  <c r="G39" i="1" s="1"/>
  <c r="J39" i="1" s="1"/>
  <c r="F38" i="1"/>
  <c r="G38" i="1" s="1"/>
  <c r="J38" i="1" s="1"/>
  <c r="F37" i="1"/>
  <c r="G37" i="1" s="1"/>
  <c r="J37" i="1" s="1"/>
</calcChain>
</file>

<file path=xl/sharedStrings.xml><?xml version="1.0" encoding="utf-8"?>
<sst xmlns="http://schemas.openxmlformats.org/spreadsheetml/2006/main" count="1359" uniqueCount="625">
  <si>
    <t>姓名</t>
  </si>
  <si>
    <t>笔试准考证号</t>
  </si>
  <si>
    <t>报考单位及代码</t>
  </si>
  <si>
    <t>报考职位及代码</t>
  </si>
  <si>
    <t>综合成绩</t>
  </si>
  <si>
    <t>名次</t>
  </si>
  <si>
    <t>是否参加体检</t>
  </si>
  <si>
    <t>笔试成绩</t>
  </si>
  <si>
    <t>按百分制计算后成绩</t>
  </si>
  <si>
    <t>按60%折算后笔试成绩</t>
  </si>
  <si>
    <t>面试成绩</t>
  </si>
  <si>
    <t>按40%折算后面试成绩</t>
  </si>
  <si>
    <t>总成绩</t>
  </si>
  <si>
    <t>何耀娟</t>
  </si>
  <si>
    <t>01体检医生</t>
  </si>
  <si>
    <t>是</t>
  </si>
  <si>
    <t>杜丹丹</t>
  </si>
  <si>
    <t>否</t>
  </si>
  <si>
    <t>廖  倩</t>
  </si>
  <si>
    <t>刘雪峰</t>
  </si>
  <si>
    <t>0151遵义市医疗紧急救援中心</t>
  </si>
  <si>
    <t>01计算机信息维护员</t>
  </si>
  <si>
    <t>张琨坤</t>
  </si>
  <si>
    <t>张凌枫</t>
  </si>
  <si>
    <t>81.20</t>
  </si>
  <si>
    <t>刘金洋</t>
  </si>
  <si>
    <t>10121252205</t>
  </si>
  <si>
    <t>0152遵义市第五人民医院</t>
  </si>
  <si>
    <t>01内科医师</t>
  </si>
  <si>
    <t>石晓丽</t>
  </si>
  <si>
    <t>蒲旭</t>
  </si>
  <si>
    <t>10121012620</t>
  </si>
  <si>
    <t>李勤</t>
  </si>
  <si>
    <t>宋雪飞</t>
  </si>
  <si>
    <t>10121010509</t>
  </si>
  <si>
    <t>02放射科医师</t>
  </si>
  <si>
    <t>刘静静</t>
  </si>
  <si>
    <t>10121231314</t>
  </si>
  <si>
    <t>03妇产科医师</t>
  </si>
  <si>
    <t>杨毅</t>
  </si>
  <si>
    <t>10121232317</t>
  </si>
  <si>
    <t>04麻醉科医师</t>
  </si>
  <si>
    <t>高鹏</t>
  </si>
  <si>
    <t>10121252322</t>
  </si>
  <si>
    <t>05外科医师</t>
  </si>
  <si>
    <t>李昌华</t>
  </si>
  <si>
    <t>10121243016</t>
  </si>
  <si>
    <t>余笛</t>
  </si>
  <si>
    <t>10121032604</t>
  </si>
  <si>
    <t>07护士</t>
  </si>
  <si>
    <t>姜雅方</t>
  </si>
  <si>
    <t>10121011122</t>
  </si>
  <si>
    <t>王蕾</t>
  </si>
  <si>
    <t>10121230321</t>
  </si>
  <si>
    <t>吴锋业</t>
  </si>
  <si>
    <t>10121252429</t>
  </si>
  <si>
    <t>0153遵义市精神病专科医院</t>
  </si>
  <si>
    <t>01精神科医师</t>
  </si>
  <si>
    <t>殷简简</t>
  </si>
  <si>
    <t>10121250225</t>
  </si>
  <si>
    <t>02精神科护士</t>
  </si>
  <si>
    <t>黄雄峰</t>
  </si>
  <si>
    <t>10121252522</t>
  </si>
  <si>
    <t>0154遵义市中医院</t>
  </si>
  <si>
    <t>杨军</t>
  </si>
  <si>
    <t>10121092924</t>
  </si>
  <si>
    <t>熊月红</t>
  </si>
  <si>
    <t>10121242413</t>
  </si>
  <si>
    <t>谢方林</t>
  </si>
  <si>
    <t>10121092804</t>
  </si>
  <si>
    <t>陈永兴</t>
  </si>
  <si>
    <t>10121010717</t>
  </si>
  <si>
    <t>何伟</t>
  </si>
  <si>
    <t>10121101026</t>
  </si>
  <si>
    <t>王松</t>
  </si>
  <si>
    <t>10121130704</t>
  </si>
  <si>
    <t>车险峰</t>
  </si>
  <si>
    <t>10121130820</t>
  </si>
  <si>
    <t>02外科医师</t>
  </si>
  <si>
    <t>周亭</t>
  </si>
  <si>
    <t>10121100817</t>
  </si>
  <si>
    <t>向由</t>
  </si>
  <si>
    <t>10121240824</t>
  </si>
  <si>
    <t>王体伟</t>
  </si>
  <si>
    <t>10121012025</t>
  </si>
  <si>
    <t>03儿科主治医师</t>
  </si>
  <si>
    <t>王杰</t>
  </si>
  <si>
    <t>10121090703</t>
  </si>
  <si>
    <t>07检验医师</t>
  </si>
  <si>
    <t>谢朝彬</t>
  </si>
  <si>
    <t>10121250414</t>
  </si>
  <si>
    <t>苏丹</t>
  </si>
  <si>
    <t>10121222028</t>
  </si>
  <si>
    <t>08放射影像医师</t>
  </si>
  <si>
    <t>肖丹丹</t>
  </si>
  <si>
    <t>10121031525</t>
  </si>
  <si>
    <t>09心电图医师</t>
  </si>
  <si>
    <t>邓泽琼</t>
  </si>
  <si>
    <t>10121230105</t>
  </si>
  <si>
    <t>李锦汉</t>
  </si>
  <si>
    <t>10121030521</t>
  </si>
  <si>
    <t>10护士</t>
  </si>
  <si>
    <t>石虹怡</t>
  </si>
  <si>
    <t>10121101103</t>
  </si>
  <si>
    <t>宋钰萃</t>
  </si>
  <si>
    <t>10121230814</t>
  </si>
  <si>
    <t>张元彩</t>
  </si>
  <si>
    <t>10121012016</t>
  </si>
  <si>
    <t>任文刚</t>
  </si>
  <si>
    <t>10121102105</t>
  </si>
  <si>
    <t>赵玲玲</t>
  </si>
  <si>
    <t>10121222017</t>
  </si>
  <si>
    <t>金晶</t>
  </si>
  <si>
    <t>10121030803</t>
  </si>
  <si>
    <t>唐国英</t>
  </si>
  <si>
    <t>10121221127</t>
  </si>
  <si>
    <t>燕永鑫</t>
  </si>
  <si>
    <t>10121250328</t>
  </si>
  <si>
    <t>丁海霞</t>
  </si>
  <si>
    <t>10121251818</t>
  </si>
  <si>
    <t>侯倩</t>
  </si>
  <si>
    <t>10121091214</t>
  </si>
  <si>
    <t>李孟君</t>
  </si>
  <si>
    <t>10121092905</t>
  </si>
  <si>
    <t>覃晓飞</t>
  </si>
  <si>
    <t>10121251618</t>
  </si>
  <si>
    <t>苏德飞</t>
  </si>
  <si>
    <t>10121132123</t>
  </si>
  <si>
    <t>何程维</t>
  </si>
  <si>
    <t>10121032815</t>
  </si>
  <si>
    <t>腾琴</t>
  </si>
  <si>
    <t>10121221126</t>
  </si>
  <si>
    <t>周帮玉</t>
  </si>
  <si>
    <t>10121240830</t>
  </si>
  <si>
    <t>吴显霞</t>
  </si>
  <si>
    <t>10121091219</t>
  </si>
  <si>
    <t>张艺</t>
  </si>
  <si>
    <t>10121012411</t>
  </si>
  <si>
    <t>侯钱珍</t>
  </si>
  <si>
    <t>10121091403</t>
  </si>
  <si>
    <t>万妍</t>
  </si>
  <si>
    <t>10121220929</t>
  </si>
  <si>
    <t>何志莉</t>
  </si>
  <si>
    <t>10121222524</t>
  </si>
  <si>
    <t>李林俊</t>
  </si>
  <si>
    <t>10121230412</t>
  </si>
  <si>
    <t>陈白艳</t>
  </si>
  <si>
    <t>10121100718</t>
  </si>
  <si>
    <t>杨金成</t>
  </si>
  <si>
    <t>10121132919</t>
  </si>
  <si>
    <t>熊登辉</t>
  </si>
  <si>
    <t>10121221917</t>
  </si>
  <si>
    <t>高倩</t>
  </si>
  <si>
    <t>10121131613</t>
  </si>
  <si>
    <t>张蒞</t>
  </si>
  <si>
    <t>10121103130</t>
  </si>
  <si>
    <t>张宇</t>
  </si>
  <si>
    <t>10121242428</t>
  </si>
  <si>
    <t>缺考</t>
  </si>
  <si>
    <t>赵国庆</t>
  </si>
  <si>
    <t>10121231101</t>
  </si>
  <si>
    <t>赵越涵</t>
  </si>
  <si>
    <t>10121031030</t>
  </si>
  <si>
    <t>姚琴</t>
  </si>
  <si>
    <t>10121130426</t>
  </si>
  <si>
    <t>李青青</t>
  </si>
  <si>
    <t>10121222129</t>
  </si>
  <si>
    <t>黄川</t>
  </si>
  <si>
    <t>10121130625</t>
  </si>
  <si>
    <t>11设备科工作人员</t>
  </si>
  <si>
    <t>杨静</t>
  </si>
  <si>
    <t>10121092616</t>
  </si>
  <si>
    <t>夏鑫</t>
  </si>
  <si>
    <t>10121013310</t>
  </si>
  <si>
    <t>代昌霞</t>
  </si>
  <si>
    <t>10121011824</t>
  </si>
  <si>
    <t>0155遵义市妇幼保健院</t>
  </si>
  <si>
    <t>01儿科医师</t>
  </si>
  <si>
    <t>尤孟媛</t>
  </si>
  <si>
    <t>02产科医师</t>
  </si>
  <si>
    <t>刘海燕</t>
  </si>
  <si>
    <t>10121011416</t>
  </si>
  <si>
    <t>宋晓珊</t>
  </si>
  <si>
    <t>10121221819</t>
  </si>
  <si>
    <t>穆艳</t>
  </si>
  <si>
    <t>10121252610</t>
  </si>
  <si>
    <t>黄志欣</t>
  </si>
  <si>
    <t>10121092604</t>
  </si>
  <si>
    <t>04新生儿科医师</t>
  </si>
  <si>
    <t>吴乐央</t>
  </si>
  <si>
    <t>10121230705</t>
  </si>
  <si>
    <t>夏体义</t>
  </si>
  <si>
    <t>10121251416</t>
  </si>
  <si>
    <t>王庆</t>
  </si>
  <si>
    <t>10121103009</t>
  </si>
  <si>
    <t>05儿童康复科医师</t>
  </si>
  <si>
    <t>陈义芳</t>
  </si>
  <si>
    <t>10121093230</t>
  </si>
  <si>
    <t>06护理人员</t>
  </si>
  <si>
    <t>帅亚丽</t>
  </si>
  <si>
    <t>10121092319</t>
  </si>
  <si>
    <t>骆娜娜</t>
  </si>
  <si>
    <t>10121033005</t>
  </si>
  <si>
    <t>何愁</t>
  </si>
  <si>
    <t>10121250223</t>
  </si>
  <si>
    <t>杨上辉</t>
  </si>
  <si>
    <t>10121241818</t>
  </si>
  <si>
    <t>张燕</t>
  </si>
  <si>
    <t>10121100706</t>
  </si>
  <si>
    <t>郑维霞</t>
  </si>
  <si>
    <t>10121231517</t>
  </si>
  <si>
    <t>0156遵义市疾病预防控制中心</t>
  </si>
  <si>
    <t>01疾病预防控制工作人员</t>
  </si>
  <si>
    <t>朱林峰</t>
  </si>
  <si>
    <t>10121031615</t>
  </si>
  <si>
    <t>周艺</t>
  </si>
  <si>
    <t>10121251808</t>
  </si>
  <si>
    <t>杨帝琼</t>
  </si>
  <si>
    <t>10121231417</t>
  </si>
  <si>
    <t>02肾脏内科医师</t>
  </si>
  <si>
    <t>87.80</t>
  </si>
  <si>
    <t>李忠发</t>
  </si>
  <si>
    <t>10121100106</t>
  </si>
  <si>
    <t>86.20</t>
  </si>
  <si>
    <t>曾纯</t>
  </si>
  <si>
    <t>10121132428</t>
  </si>
  <si>
    <t>79.40</t>
  </si>
  <si>
    <t>冉映旭</t>
  </si>
  <si>
    <t>10121100124</t>
  </si>
  <si>
    <t>03消化内科医师</t>
  </si>
  <si>
    <t>83.80</t>
  </si>
  <si>
    <t>刘春</t>
  </si>
  <si>
    <t>10121012526</t>
  </si>
  <si>
    <t>王浩旻</t>
  </si>
  <si>
    <t>10121100729</t>
  </si>
  <si>
    <t>05胃肠外科医师</t>
  </si>
  <si>
    <t>85.60</t>
  </si>
  <si>
    <t>王焕</t>
  </si>
  <si>
    <t>10121032908</t>
  </si>
  <si>
    <t>85.80</t>
  </si>
  <si>
    <t>宋嘉诚</t>
  </si>
  <si>
    <t>10121221511</t>
  </si>
  <si>
    <t>82.00</t>
  </si>
  <si>
    <t>杨腾宇</t>
  </si>
  <si>
    <t>10121012604</t>
  </si>
  <si>
    <t>06心脏血管外科医师</t>
  </si>
  <si>
    <t>81.40</t>
  </si>
  <si>
    <t>余婧竹</t>
  </si>
  <si>
    <t>10121133004</t>
  </si>
  <si>
    <t>07妇产科医师</t>
  </si>
  <si>
    <t>87.00</t>
  </si>
  <si>
    <t>刘晚成</t>
  </si>
  <si>
    <t>10121032106</t>
  </si>
  <si>
    <t>84.00</t>
  </si>
  <si>
    <t>蹇志红</t>
  </si>
  <si>
    <t>10121221115</t>
  </si>
  <si>
    <t>83.00</t>
  </si>
  <si>
    <t>骆诗容</t>
  </si>
  <si>
    <t>10121092715</t>
  </si>
  <si>
    <t>08儿科医师</t>
  </si>
  <si>
    <t>84.20</t>
  </si>
  <si>
    <t>徐婧</t>
  </si>
  <si>
    <t>10121252011</t>
  </si>
  <si>
    <t>75.80</t>
  </si>
  <si>
    <t>王弢</t>
  </si>
  <si>
    <t>10121013004</t>
  </si>
  <si>
    <t>80.00</t>
  </si>
  <si>
    <t>梅培栋</t>
  </si>
  <si>
    <t>10121100309</t>
  </si>
  <si>
    <t>10中医科医师</t>
  </si>
  <si>
    <t>77.00</t>
  </si>
  <si>
    <t>秦玲</t>
  </si>
  <si>
    <t>10121232404</t>
  </si>
  <si>
    <t>79.20</t>
  </si>
  <si>
    <t>刘安菊</t>
  </si>
  <si>
    <t>73.60</t>
  </si>
  <si>
    <t>余丽</t>
  </si>
  <si>
    <t>10121092118</t>
  </si>
  <si>
    <t>吴远美</t>
  </si>
  <si>
    <t>10121231010</t>
  </si>
  <si>
    <t>11口腔科医师</t>
  </si>
  <si>
    <t>86.40</t>
  </si>
  <si>
    <t>吴倩玫</t>
  </si>
  <si>
    <t>10121092012</t>
  </si>
  <si>
    <t>86.60</t>
  </si>
  <si>
    <t>熊芮冰</t>
  </si>
  <si>
    <t>10121101224</t>
  </si>
  <si>
    <t>80.80</t>
  </si>
  <si>
    <t>张绍勤</t>
  </si>
  <si>
    <t>10121221721</t>
  </si>
  <si>
    <t>15心电图医师</t>
  </si>
  <si>
    <t>77.60</t>
  </si>
  <si>
    <t>齐茂骥</t>
  </si>
  <si>
    <t>10121031504</t>
  </si>
  <si>
    <t>韩骞</t>
  </si>
  <si>
    <t>10121242609</t>
  </si>
  <si>
    <t>刘林君</t>
  </si>
  <si>
    <t>10121222505</t>
  </si>
  <si>
    <t>16康复医学科技师</t>
  </si>
  <si>
    <t>87.40</t>
  </si>
  <si>
    <t>石梦愉</t>
  </si>
  <si>
    <t>10121012924</t>
  </si>
  <si>
    <t>82.20</t>
  </si>
  <si>
    <t>李昕</t>
  </si>
  <si>
    <t>10121240603</t>
  </si>
  <si>
    <t>81.70</t>
  </si>
  <si>
    <t>王品钦</t>
  </si>
  <si>
    <t>10121031015</t>
  </si>
  <si>
    <t>17影像科放射技师</t>
  </si>
  <si>
    <t>郑焜</t>
  </si>
  <si>
    <t>10121031312</t>
  </si>
  <si>
    <t>黄雄</t>
  </si>
  <si>
    <t>10121092712</t>
  </si>
  <si>
    <t>谭茂</t>
  </si>
  <si>
    <t>10121241510</t>
  </si>
  <si>
    <t>83.20</t>
  </si>
  <si>
    <t>杨草</t>
  </si>
  <si>
    <t>10121222308</t>
  </si>
  <si>
    <t>78.80</t>
  </si>
  <si>
    <t>邹育林</t>
  </si>
  <si>
    <t>10121091527</t>
  </si>
  <si>
    <t>82.60</t>
  </si>
  <si>
    <t>李青</t>
  </si>
  <si>
    <t>10121032602</t>
  </si>
  <si>
    <t>18影像科放射技师</t>
  </si>
  <si>
    <t>82.50</t>
  </si>
  <si>
    <t>何应丹</t>
  </si>
  <si>
    <t>10121100711</t>
  </si>
  <si>
    <t>邓其艳</t>
  </si>
  <si>
    <t>10121030425</t>
  </si>
  <si>
    <t>杨茂磷</t>
  </si>
  <si>
    <t>10121012507</t>
  </si>
  <si>
    <t>梁伟东</t>
  </si>
  <si>
    <t>10121012408</t>
  </si>
  <si>
    <t>78.00</t>
  </si>
  <si>
    <t>张道恩</t>
  </si>
  <si>
    <t>10121032708</t>
  </si>
  <si>
    <t>李梅</t>
  </si>
  <si>
    <t>10121102119</t>
  </si>
  <si>
    <t>20护士</t>
  </si>
  <si>
    <t>廖茂颖</t>
  </si>
  <si>
    <t>10121093108</t>
  </si>
  <si>
    <t>高源彬</t>
  </si>
  <si>
    <t>10121220427</t>
  </si>
  <si>
    <t>曾清栋</t>
  </si>
  <si>
    <t>10121030128</t>
  </si>
  <si>
    <t>75.60</t>
  </si>
  <si>
    <t>邓连花</t>
  </si>
  <si>
    <t>10121033214</t>
  </si>
  <si>
    <t>马雨晨</t>
  </si>
  <si>
    <t>10121130713</t>
  </si>
  <si>
    <t>78.20</t>
  </si>
  <si>
    <t>陈洁</t>
  </si>
  <si>
    <t>10121011227</t>
  </si>
  <si>
    <t>谢林珂</t>
  </si>
  <si>
    <t>10121131425</t>
  </si>
  <si>
    <t>黄晶</t>
  </si>
  <si>
    <t>10121091120</t>
  </si>
  <si>
    <t>张旭</t>
  </si>
  <si>
    <t>10121230902</t>
  </si>
  <si>
    <t>77.40</t>
  </si>
  <si>
    <t>李蕊</t>
  </si>
  <si>
    <t>10121032329</t>
  </si>
  <si>
    <t>韩丹丹</t>
  </si>
  <si>
    <t>10121132828</t>
  </si>
  <si>
    <t>76.60</t>
  </si>
  <si>
    <t>邓欢欢</t>
  </si>
  <si>
    <t>10121130803</t>
  </si>
  <si>
    <t>21护士</t>
  </si>
  <si>
    <t>韩也</t>
  </si>
  <si>
    <t>10121032407</t>
  </si>
  <si>
    <t>85.20</t>
  </si>
  <si>
    <t>陈菊</t>
  </si>
  <si>
    <t>10121222210</t>
  </si>
  <si>
    <t>刘丹</t>
  </si>
  <si>
    <t>0158遵义市卫生人员教育考试中心</t>
  </si>
  <si>
    <t>李夏涛</t>
  </si>
  <si>
    <t>刘钛</t>
  </si>
  <si>
    <t>罗阳</t>
  </si>
  <si>
    <t>吴秋婵</t>
  </si>
  <si>
    <t>10121091927</t>
  </si>
  <si>
    <t>苟杨</t>
  </si>
  <si>
    <t>10121131920</t>
  </si>
  <si>
    <t>杨贵霞</t>
  </si>
  <si>
    <t>10121220505</t>
  </si>
  <si>
    <t>徐红</t>
  </si>
  <si>
    <t>10121221024</t>
  </si>
  <si>
    <t>李竹</t>
  </si>
  <si>
    <t>10121231121</t>
  </si>
  <si>
    <t>李远兵</t>
  </si>
  <si>
    <t>10121033323</t>
  </si>
  <si>
    <t>徐崇高</t>
  </si>
  <si>
    <t>10121251708</t>
  </si>
  <si>
    <t>胡骥</t>
  </si>
  <si>
    <t>10121091515</t>
  </si>
  <si>
    <t>李树海</t>
  </si>
  <si>
    <t>10121242004</t>
  </si>
  <si>
    <t>陈国群</t>
  </si>
  <si>
    <t>10121091629</t>
  </si>
  <si>
    <t>陈林</t>
  </si>
  <si>
    <t>10121241410</t>
  </si>
  <si>
    <t>李南</t>
  </si>
  <si>
    <t>10121091202</t>
  </si>
  <si>
    <t>李兰兰</t>
  </si>
  <si>
    <t>10121130630</t>
  </si>
  <si>
    <t>胡倩男</t>
  </si>
  <si>
    <t>10121012522</t>
  </si>
  <si>
    <t>牛力</t>
  </si>
  <si>
    <t>10121091205</t>
  </si>
  <si>
    <t>李俊吉</t>
  </si>
  <si>
    <t>10121132104</t>
  </si>
  <si>
    <t>余肖</t>
  </si>
  <si>
    <t>10121241210</t>
  </si>
  <si>
    <t>曾仲韦</t>
  </si>
  <si>
    <t>10121100506</t>
  </si>
  <si>
    <t>张传榆</t>
  </si>
  <si>
    <t>10121131922</t>
  </si>
  <si>
    <t>何坤</t>
  </si>
  <si>
    <t>10121232003</t>
  </si>
  <si>
    <t>李韩</t>
  </si>
  <si>
    <t>10121251730</t>
  </si>
  <si>
    <t>李雅丽</t>
  </si>
  <si>
    <t>10121131407</t>
  </si>
  <si>
    <t>冉丽</t>
  </si>
  <si>
    <t>10121102314</t>
  </si>
  <si>
    <t>郑宇</t>
  </si>
  <si>
    <t>10121092530</t>
  </si>
  <si>
    <t>周丽</t>
  </si>
  <si>
    <t>10121251428</t>
  </si>
  <si>
    <t>谭雪</t>
  </si>
  <si>
    <t>10121252002</t>
  </si>
  <si>
    <t>庹陈林</t>
  </si>
  <si>
    <t>10121091608</t>
  </si>
  <si>
    <t>谌良瑶</t>
  </si>
  <si>
    <t>10121103329</t>
  </si>
  <si>
    <t>喻燕梅</t>
  </si>
  <si>
    <t>10121030208</t>
  </si>
  <si>
    <t>黄琴</t>
  </si>
  <si>
    <t>10121130111</t>
  </si>
  <si>
    <t>黄玲雅</t>
  </si>
  <si>
    <t>10121252410</t>
  </si>
  <si>
    <t>陈盼盼</t>
  </si>
  <si>
    <t>10121231401</t>
  </si>
  <si>
    <t>郑小翠</t>
  </si>
  <si>
    <t>10121251620</t>
  </si>
  <si>
    <t>刘浩</t>
  </si>
  <si>
    <t>10121131026</t>
  </si>
  <si>
    <t>林瑾</t>
  </si>
  <si>
    <t>0160遵义市第四人民医院</t>
  </si>
  <si>
    <t>01临床规培医师</t>
  </si>
  <si>
    <t>张明奎</t>
  </si>
  <si>
    <t>马荣华</t>
  </si>
  <si>
    <t>姚华华</t>
  </si>
  <si>
    <t>黄秀美</t>
  </si>
  <si>
    <t>左康家</t>
  </si>
  <si>
    <t>02内科医师</t>
  </si>
  <si>
    <t>谢婷婷</t>
  </si>
  <si>
    <t>赵静</t>
  </si>
  <si>
    <t>邱婷</t>
  </si>
  <si>
    <t>张文念</t>
  </si>
  <si>
    <t>唐兴亭</t>
  </si>
  <si>
    <t>黄新利</t>
  </si>
  <si>
    <t>04儿科医师</t>
  </si>
  <si>
    <t>陈洪伟</t>
  </si>
  <si>
    <t>陈阳</t>
  </si>
  <si>
    <t>06超声医师</t>
  </si>
  <si>
    <t>欧明</t>
  </si>
  <si>
    <t>10121222609</t>
  </si>
  <si>
    <t>陈红</t>
  </si>
  <si>
    <t>10121030515</t>
  </si>
  <si>
    <t>09护士</t>
  </si>
  <si>
    <t>杨霞</t>
  </si>
  <si>
    <t>10121231708</t>
  </si>
  <si>
    <t>秦云琴</t>
  </si>
  <si>
    <t>10121101606</t>
  </si>
  <si>
    <t>余琴</t>
  </si>
  <si>
    <t>10121220914</t>
  </si>
  <si>
    <t>翁明宪</t>
  </si>
  <si>
    <t>10121221328</t>
  </si>
  <si>
    <t>10121250418</t>
  </si>
  <si>
    <t>向维维</t>
  </si>
  <si>
    <t>10121222213</t>
  </si>
  <si>
    <t>宋晓娅</t>
  </si>
  <si>
    <t>10121231328</t>
  </si>
  <si>
    <t>李昌卉</t>
  </si>
  <si>
    <t>10121033013</t>
  </si>
  <si>
    <t>何冉燕</t>
  </si>
  <si>
    <t>10121102630</t>
  </si>
  <si>
    <t>郭路路</t>
  </si>
  <si>
    <t>10121100714</t>
  </si>
  <si>
    <t>谌端端</t>
  </si>
  <si>
    <t>10121130219</t>
  </si>
  <si>
    <t>程先举</t>
  </si>
  <si>
    <t>10121102407</t>
  </si>
  <si>
    <t>10放射科工作人员</t>
  </si>
  <si>
    <t>蔡肇靖</t>
  </si>
  <si>
    <t>10121251222</t>
  </si>
  <si>
    <t>杨光媚</t>
  </si>
  <si>
    <t>10121250206</t>
  </si>
  <si>
    <t>金灿</t>
  </si>
  <si>
    <t>10121091906</t>
  </si>
  <si>
    <t>韦敏</t>
  </si>
  <si>
    <t>10121130108</t>
  </si>
  <si>
    <t>谢焱炜</t>
  </si>
  <si>
    <t>10121031503</t>
  </si>
  <si>
    <t>付丽芳</t>
  </si>
  <si>
    <t>10121241713</t>
  </si>
  <si>
    <t>11检验科工作人员</t>
  </si>
  <si>
    <t>刘东竹</t>
  </si>
  <si>
    <t>10121012703</t>
  </si>
  <si>
    <t>汪静娴</t>
  </si>
  <si>
    <t>10121031305</t>
  </si>
  <si>
    <t>唐红亚</t>
  </si>
  <si>
    <t>10121032426</t>
  </si>
  <si>
    <t>12康复技士</t>
  </si>
  <si>
    <t>赖婕</t>
  </si>
  <si>
    <t>10121033114</t>
  </si>
  <si>
    <t>杨玲</t>
  </si>
  <si>
    <t>10121012627</t>
  </si>
  <si>
    <t xml:space="preserve">林鑫 </t>
  </si>
  <si>
    <t>10121251823</t>
  </si>
  <si>
    <t>周正宇</t>
  </si>
  <si>
    <t>10121250606</t>
  </si>
  <si>
    <t>王桂莲</t>
  </si>
  <si>
    <t>10121251813</t>
  </si>
  <si>
    <t>李倩</t>
  </si>
  <si>
    <t>10121031027</t>
  </si>
  <si>
    <t>13信息科工作人员</t>
  </si>
  <si>
    <t>李兰雪</t>
  </si>
  <si>
    <t>10121010502</t>
  </si>
  <si>
    <t>罗鑫筑</t>
  </si>
  <si>
    <t>10121221110</t>
  </si>
  <si>
    <t>张清</t>
  </si>
  <si>
    <t>10121032303</t>
  </si>
  <si>
    <t>14财务人员</t>
  </si>
  <si>
    <t>夏仕倩</t>
  </si>
  <si>
    <t>10121240613</t>
  </si>
  <si>
    <t>杨灿灿</t>
  </si>
  <si>
    <t>10121132702</t>
  </si>
  <si>
    <t>刘小钰</t>
  </si>
  <si>
    <t>10121230411</t>
  </si>
  <si>
    <t>李淋君</t>
  </si>
  <si>
    <t>10121102003</t>
  </si>
  <si>
    <t>王颖</t>
  </si>
  <si>
    <t>10121231808</t>
  </si>
  <si>
    <t>王越</t>
  </si>
  <si>
    <t>10121221228</t>
  </si>
  <si>
    <t>保存艳</t>
  </si>
  <si>
    <t>10121132801</t>
  </si>
  <si>
    <t>王欢</t>
  </si>
  <si>
    <t>10121102928</t>
  </si>
  <si>
    <t>李旭</t>
  </si>
  <si>
    <t>10121012225</t>
  </si>
  <si>
    <t>15运营工作人员</t>
  </si>
  <si>
    <t>郑亚玲</t>
  </si>
  <si>
    <t>10121011722</t>
  </si>
  <si>
    <t>金梓涵</t>
  </si>
  <si>
    <t>10121103229</t>
  </si>
  <si>
    <t>苏烽</t>
  </si>
  <si>
    <t>10121100113</t>
  </si>
  <si>
    <t>16办公室文秘人员</t>
  </si>
  <si>
    <t>汪田异湘子</t>
  </si>
  <si>
    <t>10121013203</t>
  </si>
  <si>
    <t>潘准萱</t>
  </si>
  <si>
    <t>10121222211</t>
  </si>
  <si>
    <t>杨华</t>
  </si>
  <si>
    <t>10121232409</t>
  </si>
  <si>
    <t>17设备维护人员</t>
  </si>
  <si>
    <t>刘扬刚</t>
  </si>
  <si>
    <t>10121012827</t>
  </si>
  <si>
    <t>10121131321</t>
  </si>
  <si>
    <t>冯霞</t>
  </si>
  <si>
    <t>10121100109</t>
  </si>
  <si>
    <t>胡琼</t>
  </si>
  <si>
    <t>10121231704</t>
  </si>
  <si>
    <t>邹晨露</t>
  </si>
  <si>
    <t>10121032413</t>
  </si>
  <si>
    <t>向康丽</t>
  </si>
  <si>
    <t>10121102319</t>
  </si>
  <si>
    <t>卢超</t>
  </si>
  <si>
    <t>10121010401</t>
  </si>
  <si>
    <t>王茜茹</t>
  </si>
  <si>
    <t>10121250830</t>
  </si>
  <si>
    <t>潘婷婷</t>
  </si>
  <si>
    <t>10121090824</t>
  </si>
  <si>
    <t>周雪梅</t>
  </si>
  <si>
    <t>10121231223</t>
  </si>
  <si>
    <t>周爽</t>
  </si>
  <si>
    <t>10121251312</t>
  </si>
  <si>
    <t>邹颜斌</t>
  </si>
  <si>
    <t>10121131012</t>
  </si>
  <si>
    <t>柳亚亚</t>
  </si>
  <si>
    <t>10121251525</t>
  </si>
  <si>
    <t>任海艳</t>
  </si>
  <si>
    <t>10121250528</t>
  </si>
  <si>
    <t>85.60</t>
    <phoneticPr fontId="6" type="noConversion"/>
  </si>
  <si>
    <t>06B超医师</t>
    <phoneticPr fontId="6" type="noConversion"/>
  </si>
  <si>
    <t>0150遵义市中心血站</t>
    <phoneticPr fontId="6" type="noConversion"/>
  </si>
  <si>
    <t>0157遵义市第一人民医院</t>
    <phoneticPr fontId="6" type="noConversion"/>
  </si>
  <si>
    <t>0157遵义市第一人民医院</t>
    <phoneticPr fontId="6" type="noConversion"/>
  </si>
  <si>
    <t>01工作人员</t>
    <phoneticPr fontId="6" type="noConversion"/>
  </si>
  <si>
    <t>0159贵州航天医院</t>
    <phoneticPr fontId="6" type="noConversion"/>
  </si>
  <si>
    <t>否</t>
    <phoneticPr fontId="6" type="noConversion"/>
  </si>
  <si>
    <t>备注</t>
    <phoneticPr fontId="6" type="noConversion"/>
  </si>
  <si>
    <t>所在考场实际面试考生平均分为80.98分</t>
    <phoneticPr fontId="6" type="noConversion"/>
  </si>
  <si>
    <t>所在考场实际面试考生平均分为82.4分</t>
    <phoneticPr fontId="6" type="noConversion"/>
  </si>
  <si>
    <t>01消化内科医师</t>
    <phoneticPr fontId="6" type="noConversion"/>
  </si>
  <si>
    <t>03神经内科医师</t>
    <phoneticPr fontId="6" type="noConversion"/>
  </si>
  <si>
    <t>05新生儿科医师</t>
    <phoneticPr fontId="6" type="noConversion"/>
  </si>
  <si>
    <t>06重症医学科医师</t>
    <phoneticPr fontId="6" type="noConversion"/>
  </si>
  <si>
    <t>07急诊科医师</t>
    <phoneticPr fontId="6" type="noConversion"/>
  </si>
  <si>
    <t>08感染科医师</t>
    <phoneticPr fontId="6" type="noConversion"/>
  </si>
  <si>
    <t>10皮肤科医师</t>
    <phoneticPr fontId="6" type="noConversion"/>
  </si>
  <si>
    <t>11麻醉科医师</t>
    <phoneticPr fontId="6" type="noConversion"/>
  </si>
  <si>
    <t>12骨科医师</t>
    <phoneticPr fontId="6" type="noConversion"/>
  </si>
  <si>
    <t>15肝胆外科医师</t>
    <phoneticPr fontId="6" type="noConversion"/>
  </si>
  <si>
    <t>17产科医师</t>
    <phoneticPr fontId="6" type="noConversion"/>
  </si>
  <si>
    <t>18眼科医师</t>
    <phoneticPr fontId="6" type="noConversion"/>
  </si>
  <si>
    <t>19口腔科医师</t>
    <phoneticPr fontId="6" type="noConversion"/>
  </si>
  <si>
    <t>21超声科医师</t>
    <phoneticPr fontId="6" type="noConversion"/>
  </si>
  <si>
    <t>23放射科医师</t>
    <phoneticPr fontId="6" type="noConversion"/>
  </si>
  <si>
    <t>24临床药师</t>
    <phoneticPr fontId="6" type="noConversion"/>
  </si>
  <si>
    <t>遵义市卫生健康局直属事业单位</t>
    <phoneticPr fontId="6" type="noConversion"/>
  </si>
  <si>
    <t>王玉姣</t>
    <phoneticPr fontId="6" type="noConversion"/>
  </si>
  <si>
    <t>2020年公开招聘事业单位人员笔试、面试总成绩及进入下一环节人员名单公示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</si>
</sst>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;[Red]0.00"/>
    <numFmt numFmtId="178" formatCode="0.00_);[Red]\(0.00\)"/>
    <numFmt numFmtId="179" formatCode="0.000_ "/>
  </numFmts>
  <fonts count="10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仿宋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</cellStyleXfs>
  <cellXfs count="43">
    <xf numFmtId="0" fontId="0" fillId="0" borderId="0" xfId="0">
      <alignment vertical="center"/>
    </xf>
    <xf numFmtId="0" fontId="8" fillId="2" borderId="1" xfId="2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176" fontId="8" fillId="2" borderId="1" xfId="4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/>
    </xf>
    <xf numFmtId="178" fontId="8" fillId="0" borderId="1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3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1" fontId="8" fillId="0" borderId="1" xfId="3" applyNumberFormat="1" applyFont="1" applyFill="1" applyBorder="1" applyAlignment="1">
      <alignment horizontal="center" vertical="center"/>
    </xf>
    <xf numFmtId="177" fontId="8" fillId="0" borderId="1" xfId="3" applyNumberFormat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/>
    </xf>
    <xf numFmtId="179" fontId="8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3"/>
    <cellStyle name="常规 3" xfId="2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1"/>
  <sheetViews>
    <sheetView tabSelected="1" workbookViewId="0">
      <pane ySplit="4" topLeftCell="A187" activePane="bottomLeft" state="frozenSplit"/>
      <selection pane="bottomLeft" activeCell="H201" sqref="H201"/>
    </sheetView>
  </sheetViews>
  <sheetFormatPr defaultColWidth="9" defaultRowHeight="14.4" x14ac:dyDescent="0.25"/>
  <cols>
    <col min="1" max="1" width="11.88671875" customWidth="1"/>
    <col min="2" max="2" width="0.109375" hidden="1" customWidth="1"/>
    <col min="3" max="3" width="28.33203125" customWidth="1"/>
    <col min="4" max="4" width="24.88671875" bestFit="1" customWidth="1"/>
    <col min="5" max="5" width="8.5546875" bestFit="1" customWidth="1"/>
    <col min="6" max="6" width="7.88671875" bestFit="1" customWidth="1"/>
    <col min="7" max="7" width="9.109375" bestFit="1" customWidth="1"/>
    <col min="8" max="8" width="8.21875" bestFit="1" customWidth="1"/>
    <col min="9" max="9" width="9.109375" bestFit="1" customWidth="1"/>
    <col min="13" max="13" width="12.5546875" customWidth="1"/>
  </cols>
  <sheetData>
    <row r="1" spans="1:13" ht="43.2" customHeight="1" x14ac:dyDescent="0.5">
      <c r="A1" s="35" t="s">
        <v>622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35.4" customHeight="1" x14ac:dyDescent="0.25">
      <c r="A2" s="36" t="s">
        <v>624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37.200000000000003" customHeight="1" x14ac:dyDescent="0.25">
      <c r="A3" s="38" t="s">
        <v>0</v>
      </c>
      <c r="B3" s="39" t="s">
        <v>1</v>
      </c>
      <c r="C3" s="41" t="s">
        <v>2</v>
      </c>
      <c r="D3" s="38" t="s">
        <v>3</v>
      </c>
      <c r="E3" s="38" t="s">
        <v>4</v>
      </c>
      <c r="F3" s="38"/>
      <c r="G3" s="38"/>
      <c r="H3" s="38"/>
      <c r="I3" s="38"/>
      <c r="J3" s="38"/>
      <c r="K3" s="38" t="s">
        <v>5</v>
      </c>
      <c r="L3" s="38" t="s">
        <v>6</v>
      </c>
      <c r="M3" s="37" t="s">
        <v>603</v>
      </c>
    </row>
    <row r="4" spans="1:13" ht="43.2" x14ac:dyDescent="0.25">
      <c r="A4" s="38"/>
      <c r="B4" s="40"/>
      <c r="C4" s="42"/>
      <c r="D4" s="38"/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8"/>
      <c r="L4" s="38"/>
      <c r="M4" s="37"/>
    </row>
    <row r="5" spans="1:13" s="21" customFormat="1" ht="25.05" customHeight="1" x14ac:dyDescent="0.25">
      <c r="A5" s="17" t="s">
        <v>13</v>
      </c>
      <c r="B5" s="17">
        <v>10121090916</v>
      </c>
      <c r="C5" s="18" t="s">
        <v>597</v>
      </c>
      <c r="D5" s="7" t="s">
        <v>14</v>
      </c>
      <c r="E5" s="19">
        <v>107</v>
      </c>
      <c r="F5" s="20">
        <v>71.33</v>
      </c>
      <c r="G5" s="20">
        <f>ROUND(F5*0.6,2)</f>
        <v>42.8</v>
      </c>
      <c r="H5" s="20">
        <v>80.8</v>
      </c>
      <c r="I5" s="20">
        <f>ROUND(H5*0.4,2)</f>
        <v>32.32</v>
      </c>
      <c r="J5" s="20">
        <f>G5+I5</f>
        <v>75.12</v>
      </c>
      <c r="K5" s="10">
        <v>1</v>
      </c>
      <c r="L5" s="10" t="s">
        <v>15</v>
      </c>
      <c r="M5" s="30"/>
    </row>
    <row r="6" spans="1:13" s="21" customFormat="1" ht="25.05" customHeight="1" x14ac:dyDescent="0.25">
      <c r="A6" s="17" t="s">
        <v>16</v>
      </c>
      <c r="B6" s="17">
        <v>10121130517</v>
      </c>
      <c r="C6" s="18" t="s">
        <v>597</v>
      </c>
      <c r="D6" s="7" t="s">
        <v>14</v>
      </c>
      <c r="E6" s="19">
        <v>100</v>
      </c>
      <c r="F6" s="20">
        <v>66.67</v>
      </c>
      <c r="G6" s="20">
        <f t="shared" ref="G6:G69" si="0">ROUND(F6*0.6,2)</f>
        <v>40</v>
      </c>
      <c r="H6" s="20">
        <v>77.400000000000006</v>
      </c>
      <c r="I6" s="20">
        <f t="shared" ref="I6:I69" si="1">ROUND(H6*0.4,2)</f>
        <v>30.96</v>
      </c>
      <c r="J6" s="20">
        <f t="shared" ref="J6:J69" si="2">G6+I6</f>
        <v>70.960000000000008</v>
      </c>
      <c r="K6" s="10">
        <v>2</v>
      </c>
      <c r="L6" s="10" t="s">
        <v>17</v>
      </c>
      <c r="M6" s="30"/>
    </row>
    <row r="7" spans="1:13" s="21" customFormat="1" ht="25.05" customHeight="1" x14ac:dyDescent="0.25">
      <c r="A7" s="7" t="s">
        <v>18</v>
      </c>
      <c r="B7" s="7">
        <v>10121012228</v>
      </c>
      <c r="C7" s="18" t="s">
        <v>597</v>
      </c>
      <c r="D7" s="7" t="s">
        <v>14</v>
      </c>
      <c r="E7" s="19">
        <v>98</v>
      </c>
      <c r="F7" s="20">
        <v>65.33</v>
      </c>
      <c r="G7" s="20">
        <f t="shared" si="0"/>
        <v>39.200000000000003</v>
      </c>
      <c r="H7" s="20">
        <v>73.2</v>
      </c>
      <c r="I7" s="20">
        <f t="shared" si="1"/>
        <v>29.28</v>
      </c>
      <c r="J7" s="20">
        <f t="shared" si="2"/>
        <v>68.48</v>
      </c>
      <c r="K7" s="22">
        <v>3</v>
      </c>
      <c r="L7" s="22" t="s">
        <v>17</v>
      </c>
      <c r="M7" s="30"/>
    </row>
    <row r="8" spans="1:13" s="21" customFormat="1" ht="25.05" customHeight="1" x14ac:dyDescent="0.25">
      <c r="A8" s="17" t="s">
        <v>19</v>
      </c>
      <c r="B8" s="17">
        <v>10121241916</v>
      </c>
      <c r="C8" s="18" t="s">
        <v>20</v>
      </c>
      <c r="D8" s="7" t="s">
        <v>21</v>
      </c>
      <c r="E8" s="19">
        <v>100</v>
      </c>
      <c r="F8" s="20">
        <v>66.667000000000002</v>
      </c>
      <c r="G8" s="20">
        <f t="shared" si="0"/>
        <v>40</v>
      </c>
      <c r="H8" s="20">
        <v>82.8</v>
      </c>
      <c r="I8" s="20">
        <f t="shared" si="1"/>
        <v>33.119999999999997</v>
      </c>
      <c r="J8" s="20">
        <f t="shared" si="2"/>
        <v>73.12</v>
      </c>
      <c r="K8" s="22">
        <v>1</v>
      </c>
      <c r="L8" s="22" t="s">
        <v>15</v>
      </c>
      <c r="M8" s="30"/>
    </row>
    <row r="9" spans="1:13" s="21" customFormat="1" ht="25.05" customHeight="1" x14ac:dyDescent="0.25">
      <c r="A9" s="17" t="s">
        <v>22</v>
      </c>
      <c r="B9" s="17">
        <v>10121252030</v>
      </c>
      <c r="C9" s="18" t="s">
        <v>20</v>
      </c>
      <c r="D9" s="7" t="s">
        <v>21</v>
      </c>
      <c r="E9" s="19">
        <v>100</v>
      </c>
      <c r="F9" s="20">
        <v>66.667000000000002</v>
      </c>
      <c r="G9" s="20">
        <f t="shared" si="0"/>
        <v>40</v>
      </c>
      <c r="H9" s="20">
        <v>81.8</v>
      </c>
      <c r="I9" s="20">
        <f t="shared" si="1"/>
        <v>32.72</v>
      </c>
      <c r="J9" s="20">
        <f t="shared" si="2"/>
        <v>72.72</v>
      </c>
      <c r="K9" s="22">
        <v>2</v>
      </c>
      <c r="L9" s="22" t="s">
        <v>17</v>
      </c>
      <c r="M9" s="30"/>
    </row>
    <row r="10" spans="1:13" s="21" customFormat="1" ht="25.05" customHeight="1" x14ac:dyDescent="0.25">
      <c r="A10" s="17" t="s">
        <v>23</v>
      </c>
      <c r="B10" s="17">
        <v>10121031806</v>
      </c>
      <c r="C10" s="18" t="s">
        <v>20</v>
      </c>
      <c r="D10" s="7" t="s">
        <v>21</v>
      </c>
      <c r="E10" s="19">
        <v>98</v>
      </c>
      <c r="F10" s="20">
        <v>65.332999999999998</v>
      </c>
      <c r="G10" s="20">
        <f t="shared" si="0"/>
        <v>39.200000000000003</v>
      </c>
      <c r="H10" s="20">
        <v>81.2</v>
      </c>
      <c r="I10" s="20">
        <f t="shared" si="1"/>
        <v>32.479999999999997</v>
      </c>
      <c r="J10" s="20">
        <f t="shared" si="2"/>
        <v>71.680000000000007</v>
      </c>
      <c r="K10" s="22">
        <v>3</v>
      </c>
      <c r="L10" s="22" t="s">
        <v>17</v>
      </c>
      <c r="M10" s="30"/>
    </row>
    <row r="11" spans="1:13" s="21" customFormat="1" ht="25.05" customHeight="1" x14ac:dyDescent="0.25">
      <c r="A11" s="22" t="s">
        <v>25</v>
      </c>
      <c r="B11" s="17" t="s">
        <v>26</v>
      </c>
      <c r="C11" s="10" t="s">
        <v>27</v>
      </c>
      <c r="D11" s="7" t="s">
        <v>28</v>
      </c>
      <c r="E11" s="31">
        <v>86.5</v>
      </c>
      <c r="F11" s="20">
        <f t="shared" ref="F11" si="3">E11*100/150</f>
        <v>57.666666666666664</v>
      </c>
      <c r="G11" s="20">
        <f t="shared" si="0"/>
        <v>34.6</v>
      </c>
      <c r="H11" s="20">
        <v>86.4</v>
      </c>
      <c r="I11" s="20">
        <f t="shared" si="1"/>
        <v>34.56</v>
      </c>
      <c r="J11" s="20">
        <f t="shared" si="2"/>
        <v>69.16</v>
      </c>
      <c r="K11" s="10">
        <f>SUMPRODUCT(($D$5:$D$30=D11)*($J$5:$J$30&gt;=J11))</f>
        <v>1</v>
      </c>
      <c r="L11" s="10" t="s">
        <v>15</v>
      </c>
      <c r="M11" s="30"/>
    </row>
    <row r="12" spans="1:13" s="21" customFormat="1" ht="25.05" customHeight="1" x14ac:dyDescent="0.25">
      <c r="A12" s="22" t="s">
        <v>29</v>
      </c>
      <c r="B12" s="17" t="s">
        <v>570</v>
      </c>
      <c r="C12" s="10" t="s">
        <v>27</v>
      </c>
      <c r="D12" s="7" t="s">
        <v>28</v>
      </c>
      <c r="E12" s="31">
        <v>74.5</v>
      </c>
      <c r="F12" s="20">
        <f>E12*100/150</f>
        <v>49.666666666666664</v>
      </c>
      <c r="G12" s="20">
        <f t="shared" si="0"/>
        <v>29.8</v>
      </c>
      <c r="H12" s="20">
        <v>88.6</v>
      </c>
      <c r="I12" s="20">
        <f t="shared" si="1"/>
        <v>35.44</v>
      </c>
      <c r="J12" s="20">
        <f t="shared" si="2"/>
        <v>65.239999999999995</v>
      </c>
      <c r="K12" s="10">
        <f t="array" ref="K12">SUMPRODUCT(($D$5:$D$30=D12)*($J$5:$J$30&gt;=J12))</f>
        <v>2</v>
      </c>
      <c r="L12" s="10" t="s">
        <v>15</v>
      </c>
      <c r="M12" s="30"/>
    </row>
    <row r="13" spans="1:13" s="21" customFormat="1" ht="25.05" customHeight="1" x14ac:dyDescent="0.25">
      <c r="A13" s="22" t="s">
        <v>30</v>
      </c>
      <c r="B13" s="17" t="s">
        <v>31</v>
      </c>
      <c r="C13" s="10" t="s">
        <v>27</v>
      </c>
      <c r="D13" s="7" t="s">
        <v>28</v>
      </c>
      <c r="E13" s="31">
        <v>79.5</v>
      </c>
      <c r="F13" s="20">
        <f>E13*100/150</f>
        <v>53</v>
      </c>
      <c r="G13" s="20">
        <f t="shared" si="0"/>
        <v>31.8</v>
      </c>
      <c r="H13" s="20">
        <v>82.2</v>
      </c>
      <c r="I13" s="20">
        <f t="shared" si="1"/>
        <v>32.880000000000003</v>
      </c>
      <c r="J13" s="20">
        <f t="shared" si="2"/>
        <v>64.680000000000007</v>
      </c>
      <c r="K13" s="10">
        <f t="array" ref="K13">SUMPRODUCT(($D$5:$D$30=D13)*($J$5:$J$30&gt;=J13))</f>
        <v>3</v>
      </c>
      <c r="L13" s="10" t="s">
        <v>15</v>
      </c>
      <c r="M13" s="30"/>
    </row>
    <row r="14" spans="1:13" s="21" customFormat="1" ht="25.05" customHeight="1" x14ac:dyDescent="0.25">
      <c r="A14" s="22" t="s">
        <v>32</v>
      </c>
      <c r="B14" s="17">
        <v>10121252114</v>
      </c>
      <c r="C14" s="10" t="s">
        <v>27</v>
      </c>
      <c r="D14" s="7" t="s">
        <v>28</v>
      </c>
      <c r="E14" s="31">
        <v>81</v>
      </c>
      <c r="F14" s="20">
        <f>E14*100/150</f>
        <v>54</v>
      </c>
      <c r="G14" s="20">
        <f t="shared" si="0"/>
        <v>32.4</v>
      </c>
      <c r="H14" s="20">
        <v>79.8</v>
      </c>
      <c r="I14" s="20">
        <f t="shared" si="1"/>
        <v>31.92</v>
      </c>
      <c r="J14" s="20">
        <f t="shared" si="2"/>
        <v>64.319999999999993</v>
      </c>
      <c r="K14" s="10">
        <f t="array" ref="K14">SUMPRODUCT(($D$5:$D$30=D14)*($J$5:$J$30&gt;=J14))</f>
        <v>4</v>
      </c>
      <c r="L14" s="10" t="s">
        <v>15</v>
      </c>
      <c r="M14" s="30"/>
    </row>
    <row r="15" spans="1:13" s="21" customFormat="1" ht="25.05" customHeight="1" x14ac:dyDescent="0.25">
      <c r="A15" s="22" t="s">
        <v>571</v>
      </c>
      <c r="B15" s="17" t="s">
        <v>572</v>
      </c>
      <c r="C15" s="10" t="s">
        <v>27</v>
      </c>
      <c r="D15" s="7" t="s">
        <v>28</v>
      </c>
      <c r="E15" s="31">
        <v>71.5</v>
      </c>
      <c r="F15" s="20">
        <f t="shared" ref="F15" si="4">E15*100/150</f>
        <v>47.666666666666664</v>
      </c>
      <c r="G15" s="20">
        <f t="shared" si="0"/>
        <v>28.6</v>
      </c>
      <c r="H15" s="20">
        <v>87</v>
      </c>
      <c r="I15" s="20">
        <f t="shared" si="1"/>
        <v>34.799999999999997</v>
      </c>
      <c r="J15" s="20">
        <f t="shared" si="2"/>
        <v>63.4</v>
      </c>
      <c r="K15" s="10">
        <f t="array" ref="K15">SUMPRODUCT(($D$5:$D$30=D15)*($J$5:$J$30&gt;=J15))</f>
        <v>5</v>
      </c>
      <c r="L15" s="10" t="s">
        <v>17</v>
      </c>
      <c r="M15" s="30"/>
    </row>
    <row r="16" spans="1:13" s="21" customFormat="1" ht="25.05" customHeight="1" x14ac:dyDescent="0.25">
      <c r="A16" s="22" t="s">
        <v>573</v>
      </c>
      <c r="B16" s="17" t="s">
        <v>574</v>
      </c>
      <c r="C16" s="10" t="s">
        <v>27</v>
      </c>
      <c r="D16" s="7" t="s">
        <v>28</v>
      </c>
      <c r="E16" s="31">
        <v>67</v>
      </c>
      <c r="F16" s="20">
        <f>E16*100/150</f>
        <v>44.666666666666664</v>
      </c>
      <c r="G16" s="20">
        <f t="shared" si="0"/>
        <v>26.8</v>
      </c>
      <c r="H16" s="20">
        <v>85</v>
      </c>
      <c r="I16" s="20">
        <f t="shared" si="1"/>
        <v>34</v>
      </c>
      <c r="J16" s="20">
        <f t="shared" si="2"/>
        <v>60.8</v>
      </c>
      <c r="K16" s="10">
        <f t="array" ref="K16">SUMPRODUCT(($D$5:$D$30=D16)*($J$5:$J$30&gt;=J16))</f>
        <v>6</v>
      </c>
      <c r="L16" s="10" t="s">
        <v>17</v>
      </c>
      <c r="M16" s="30"/>
    </row>
    <row r="17" spans="1:13" s="21" customFormat="1" ht="25.05" customHeight="1" x14ac:dyDescent="0.25">
      <c r="A17" s="22" t="s">
        <v>575</v>
      </c>
      <c r="B17" s="17" t="s">
        <v>576</v>
      </c>
      <c r="C17" s="10" t="s">
        <v>27</v>
      </c>
      <c r="D17" s="7" t="s">
        <v>28</v>
      </c>
      <c r="E17" s="31">
        <v>69.5</v>
      </c>
      <c r="F17" s="20">
        <f>E17*100/150</f>
        <v>46.333333333333336</v>
      </c>
      <c r="G17" s="20">
        <f t="shared" si="0"/>
        <v>27.8</v>
      </c>
      <c r="H17" s="20">
        <v>79.400000000000006</v>
      </c>
      <c r="I17" s="20">
        <f t="shared" si="1"/>
        <v>31.76</v>
      </c>
      <c r="J17" s="20">
        <f t="shared" si="2"/>
        <v>59.56</v>
      </c>
      <c r="K17" s="10">
        <f t="array" ref="K17">SUMPRODUCT(($D$5:$D$30=D17)*($J$5:$J$30&gt;=J17))</f>
        <v>7</v>
      </c>
      <c r="L17" s="10" t="s">
        <v>17</v>
      </c>
      <c r="M17" s="30"/>
    </row>
    <row r="18" spans="1:13" s="21" customFormat="1" ht="25.05" customHeight="1" x14ac:dyDescent="0.25">
      <c r="A18" s="22" t="s">
        <v>577</v>
      </c>
      <c r="B18" s="17" t="s">
        <v>578</v>
      </c>
      <c r="C18" s="10" t="s">
        <v>27</v>
      </c>
      <c r="D18" s="7" t="s">
        <v>28</v>
      </c>
      <c r="E18" s="31">
        <v>62.5</v>
      </c>
      <c r="F18" s="20">
        <f t="shared" ref="F18:F21" si="5">E18*100/150</f>
        <v>41.666666666666664</v>
      </c>
      <c r="G18" s="20">
        <f t="shared" si="0"/>
        <v>25</v>
      </c>
      <c r="H18" s="20">
        <v>0</v>
      </c>
      <c r="I18" s="20">
        <f t="shared" si="1"/>
        <v>0</v>
      </c>
      <c r="J18" s="20">
        <f t="shared" si="2"/>
        <v>25</v>
      </c>
      <c r="K18" s="10">
        <f t="array" ref="K18">SUMPRODUCT(($D$5:$D$30=D18)*($J$5:$J$30&gt;=J18))</f>
        <v>8</v>
      </c>
      <c r="L18" s="10" t="s">
        <v>17</v>
      </c>
      <c r="M18" s="30"/>
    </row>
    <row r="19" spans="1:13" s="21" customFormat="1" ht="25.05" customHeight="1" x14ac:dyDescent="0.25">
      <c r="A19" s="22" t="s">
        <v>33</v>
      </c>
      <c r="B19" s="17" t="s">
        <v>34</v>
      </c>
      <c r="C19" s="10" t="s">
        <v>27</v>
      </c>
      <c r="D19" s="7" t="s">
        <v>35</v>
      </c>
      <c r="E19" s="31">
        <v>56</v>
      </c>
      <c r="F19" s="20">
        <f t="shared" si="5"/>
        <v>37.333333333333336</v>
      </c>
      <c r="G19" s="20">
        <f t="shared" si="0"/>
        <v>22.4</v>
      </c>
      <c r="H19" s="20">
        <v>81</v>
      </c>
      <c r="I19" s="20">
        <f t="shared" si="1"/>
        <v>32.4</v>
      </c>
      <c r="J19" s="20">
        <f t="shared" si="2"/>
        <v>54.8</v>
      </c>
      <c r="K19" s="10">
        <f t="array" ref="K19">SUMPRODUCT(($D$5:$D$30=D19)*($J$5:$J$30&gt;=J19))</f>
        <v>1</v>
      </c>
      <c r="L19" s="10" t="s">
        <v>15</v>
      </c>
      <c r="M19" s="30"/>
    </row>
    <row r="20" spans="1:13" s="21" customFormat="1" ht="25.05" customHeight="1" x14ac:dyDescent="0.25">
      <c r="A20" s="22" t="s">
        <v>36</v>
      </c>
      <c r="B20" s="17" t="s">
        <v>37</v>
      </c>
      <c r="C20" s="10" t="s">
        <v>27</v>
      </c>
      <c r="D20" s="7" t="s">
        <v>38</v>
      </c>
      <c r="E20" s="31">
        <v>89</v>
      </c>
      <c r="F20" s="20">
        <f t="shared" si="5"/>
        <v>59.333333333333336</v>
      </c>
      <c r="G20" s="20">
        <f t="shared" si="0"/>
        <v>35.6</v>
      </c>
      <c r="H20" s="20">
        <v>78.599999999999994</v>
      </c>
      <c r="I20" s="20">
        <f t="shared" si="1"/>
        <v>31.44</v>
      </c>
      <c r="J20" s="20">
        <f t="shared" si="2"/>
        <v>67.040000000000006</v>
      </c>
      <c r="K20" s="10">
        <f t="array" ref="K20">SUMPRODUCT(($D$5:$D$30=D20)*($J$5:$J$30&gt;=J20))</f>
        <v>1</v>
      </c>
      <c r="L20" s="10" t="s">
        <v>15</v>
      </c>
      <c r="M20" s="30"/>
    </row>
    <row r="21" spans="1:13" s="21" customFormat="1" ht="25.05" customHeight="1" x14ac:dyDescent="0.25">
      <c r="A21" s="22" t="s">
        <v>39</v>
      </c>
      <c r="B21" s="17" t="s">
        <v>40</v>
      </c>
      <c r="C21" s="10" t="s">
        <v>27</v>
      </c>
      <c r="D21" s="7" t="s">
        <v>41</v>
      </c>
      <c r="E21" s="31">
        <v>69.5</v>
      </c>
      <c r="F21" s="20">
        <f t="shared" si="5"/>
        <v>46.333333333333336</v>
      </c>
      <c r="G21" s="20">
        <f t="shared" si="0"/>
        <v>27.8</v>
      </c>
      <c r="H21" s="20">
        <v>78.2</v>
      </c>
      <c r="I21" s="20">
        <f t="shared" si="1"/>
        <v>31.28</v>
      </c>
      <c r="J21" s="20">
        <f t="shared" si="2"/>
        <v>59.08</v>
      </c>
      <c r="K21" s="10">
        <f t="array" ref="K21">SUMPRODUCT(($D$5:$D$30=D21)*($J$5:$J$30&gt;=J21))</f>
        <v>1</v>
      </c>
      <c r="L21" s="10" t="s">
        <v>15</v>
      </c>
      <c r="M21" s="30"/>
    </row>
    <row r="22" spans="1:13" s="21" customFormat="1" ht="25.05" customHeight="1" x14ac:dyDescent="0.25">
      <c r="A22" s="22" t="s">
        <v>42</v>
      </c>
      <c r="B22" s="17" t="s">
        <v>43</v>
      </c>
      <c r="C22" s="10" t="s">
        <v>27</v>
      </c>
      <c r="D22" s="7" t="s">
        <v>44</v>
      </c>
      <c r="E22" s="31">
        <v>63</v>
      </c>
      <c r="F22" s="20">
        <f>E22*100/150</f>
        <v>42</v>
      </c>
      <c r="G22" s="20">
        <f t="shared" si="0"/>
        <v>25.2</v>
      </c>
      <c r="H22" s="20">
        <v>87.4</v>
      </c>
      <c r="I22" s="20">
        <f t="shared" si="1"/>
        <v>34.96</v>
      </c>
      <c r="J22" s="20">
        <f t="shared" si="2"/>
        <v>60.16</v>
      </c>
      <c r="K22" s="10">
        <f t="array" ref="K22">SUMPRODUCT(($D$5:$D$30=D22)*($J$5:$J$30&gt;=J22))</f>
        <v>1</v>
      </c>
      <c r="L22" s="10" t="s">
        <v>15</v>
      </c>
      <c r="M22" s="30"/>
    </row>
    <row r="23" spans="1:13" s="21" customFormat="1" ht="25.05" customHeight="1" x14ac:dyDescent="0.25">
      <c r="A23" s="22" t="s">
        <v>579</v>
      </c>
      <c r="B23" s="17" t="s">
        <v>580</v>
      </c>
      <c r="C23" s="10" t="s">
        <v>27</v>
      </c>
      <c r="D23" s="7" t="s">
        <v>44</v>
      </c>
      <c r="E23" s="31">
        <v>70</v>
      </c>
      <c r="F23" s="20">
        <f>E23*100/150</f>
        <v>46.666666666666664</v>
      </c>
      <c r="G23" s="20">
        <f t="shared" si="0"/>
        <v>28</v>
      </c>
      <c r="H23" s="20">
        <v>79.2</v>
      </c>
      <c r="I23" s="20">
        <f t="shared" si="1"/>
        <v>31.68</v>
      </c>
      <c r="J23" s="20">
        <f t="shared" si="2"/>
        <v>59.68</v>
      </c>
      <c r="K23" s="10">
        <f t="array" ref="K23">SUMPRODUCT(($D$5:$D$30=D23)*($J$5:$J$30&gt;=J23))</f>
        <v>2</v>
      </c>
      <c r="L23" s="10" t="s">
        <v>17</v>
      </c>
      <c r="M23" s="30"/>
    </row>
    <row r="24" spans="1:13" s="21" customFormat="1" ht="25.05" customHeight="1" x14ac:dyDescent="0.25">
      <c r="A24" s="22" t="s">
        <v>45</v>
      </c>
      <c r="B24" s="17" t="s">
        <v>46</v>
      </c>
      <c r="C24" s="10" t="s">
        <v>27</v>
      </c>
      <c r="D24" s="7" t="s">
        <v>596</v>
      </c>
      <c r="E24" s="31">
        <v>76</v>
      </c>
      <c r="F24" s="20">
        <f t="shared" ref="F24:F36" si="6">E24*100/150</f>
        <v>50.666666666666664</v>
      </c>
      <c r="G24" s="20">
        <f t="shared" si="0"/>
        <v>30.4</v>
      </c>
      <c r="H24" s="20">
        <v>84.6</v>
      </c>
      <c r="I24" s="20">
        <f t="shared" si="1"/>
        <v>33.840000000000003</v>
      </c>
      <c r="J24" s="20">
        <f t="shared" si="2"/>
        <v>64.240000000000009</v>
      </c>
      <c r="K24" s="10">
        <f t="array" ref="K24">SUMPRODUCT(($D$5:$D$30=D24)*($J$5:$J$30&gt;=J24))</f>
        <v>1</v>
      </c>
      <c r="L24" s="10" t="s">
        <v>15</v>
      </c>
      <c r="M24" s="30"/>
    </row>
    <row r="25" spans="1:13" s="21" customFormat="1" ht="25.05" customHeight="1" x14ac:dyDescent="0.25">
      <c r="A25" s="22" t="s">
        <v>47</v>
      </c>
      <c r="B25" s="17" t="s">
        <v>48</v>
      </c>
      <c r="C25" s="10" t="s">
        <v>27</v>
      </c>
      <c r="D25" s="7" t="s">
        <v>49</v>
      </c>
      <c r="E25" s="31">
        <v>84.5</v>
      </c>
      <c r="F25" s="20">
        <f t="shared" si="6"/>
        <v>56.333333333333336</v>
      </c>
      <c r="G25" s="20">
        <f t="shared" si="0"/>
        <v>33.799999999999997</v>
      </c>
      <c r="H25" s="20">
        <v>78.2</v>
      </c>
      <c r="I25" s="20">
        <f t="shared" si="1"/>
        <v>31.28</v>
      </c>
      <c r="J25" s="20">
        <f t="shared" si="2"/>
        <v>65.08</v>
      </c>
      <c r="K25" s="10">
        <f t="array" ref="K25">SUMPRODUCT(($D$5:$D$30=D25)*($J$5:$J$30&gt;=J25))</f>
        <v>1</v>
      </c>
      <c r="L25" s="10" t="s">
        <v>15</v>
      </c>
      <c r="M25" s="30"/>
    </row>
    <row r="26" spans="1:13" s="21" customFormat="1" ht="25.05" customHeight="1" x14ac:dyDescent="0.25">
      <c r="A26" s="22" t="s">
        <v>50</v>
      </c>
      <c r="B26" s="17" t="s">
        <v>51</v>
      </c>
      <c r="C26" s="10" t="s">
        <v>27</v>
      </c>
      <c r="D26" s="7" t="s">
        <v>49</v>
      </c>
      <c r="E26" s="31">
        <v>80.5</v>
      </c>
      <c r="F26" s="20">
        <f t="shared" si="6"/>
        <v>53.666666666666664</v>
      </c>
      <c r="G26" s="20">
        <f t="shared" si="0"/>
        <v>32.200000000000003</v>
      </c>
      <c r="H26" s="20">
        <v>77.599999999999994</v>
      </c>
      <c r="I26" s="20">
        <f t="shared" si="1"/>
        <v>31.04</v>
      </c>
      <c r="J26" s="20">
        <f t="shared" si="2"/>
        <v>63.24</v>
      </c>
      <c r="K26" s="10">
        <f t="array" ref="K26">SUMPRODUCT(($D$5:$D$30=D26)*($J$5:$J$30&gt;=J26))</f>
        <v>2</v>
      </c>
      <c r="L26" s="10" t="s">
        <v>15</v>
      </c>
      <c r="M26" s="30"/>
    </row>
    <row r="27" spans="1:13" s="21" customFormat="1" ht="25.05" customHeight="1" x14ac:dyDescent="0.25">
      <c r="A27" s="22" t="s">
        <v>52</v>
      </c>
      <c r="B27" s="17" t="s">
        <v>53</v>
      </c>
      <c r="C27" s="10" t="s">
        <v>27</v>
      </c>
      <c r="D27" s="7" t="s">
        <v>49</v>
      </c>
      <c r="E27" s="31">
        <v>71.5</v>
      </c>
      <c r="F27" s="20">
        <f t="shared" si="6"/>
        <v>47.666666666666664</v>
      </c>
      <c r="G27" s="20">
        <f t="shared" si="0"/>
        <v>28.6</v>
      </c>
      <c r="H27" s="9">
        <v>78.8</v>
      </c>
      <c r="I27" s="20">
        <f t="shared" si="1"/>
        <v>31.52</v>
      </c>
      <c r="J27" s="20">
        <f t="shared" si="2"/>
        <v>60.120000000000005</v>
      </c>
      <c r="K27" s="10">
        <f t="array" ref="K27">SUMPRODUCT(($D$5:$D$30=D27)*($J$5:$J$30&gt;=J27))</f>
        <v>3</v>
      </c>
      <c r="L27" s="10" t="s">
        <v>15</v>
      </c>
      <c r="M27" s="30"/>
    </row>
    <row r="28" spans="1:13" s="21" customFormat="1" ht="25.05" customHeight="1" x14ac:dyDescent="0.25">
      <c r="A28" s="22" t="s">
        <v>581</v>
      </c>
      <c r="B28" s="17" t="s">
        <v>582</v>
      </c>
      <c r="C28" s="10" t="s">
        <v>27</v>
      </c>
      <c r="D28" s="7" t="s">
        <v>49</v>
      </c>
      <c r="E28" s="31">
        <v>72</v>
      </c>
      <c r="F28" s="20">
        <f t="shared" si="6"/>
        <v>48</v>
      </c>
      <c r="G28" s="20">
        <f t="shared" si="0"/>
        <v>28.8</v>
      </c>
      <c r="H28" s="9">
        <v>77</v>
      </c>
      <c r="I28" s="20">
        <f t="shared" si="1"/>
        <v>30.8</v>
      </c>
      <c r="J28" s="20">
        <f t="shared" si="2"/>
        <v>59.6</v>
      </c>
      <c r="K28" s="10">
        <f t="array" ref="K28">SUMPRODUCT(($D$5:$D$30=D28)*($J$5:$J$30&gt;=J28))</f>
        <v>4</v>
      </c>
      <c r="L28" s="10" t="s">
        <v>17</v>
      </c>
      <c r="M28" s="30"/>
    </row>
    <row r="29" spans="1:13" s="21" customFormat="1" ht="25.05" customHeight="1" x14ac:dyDescent="0.25">
      <c r="A29" s="22" t="s">
        <v>583</v>
      </c>
      <c r="B29" s="17" t="s">
        <v>584</v>
      </c>
      <c r="C29" s="10" t="s">
        <v>27</v>
      </c>
      <c r="D29" s="7" t="s">
        <v>49</v>
      </c>
      <c r="E29" s="31">
        <v>72.5</v>
      </c>
      <c r="F29" s="20">
        <f t="shared" si="6"/>
        <v>48.333333333333336</v>
      </c>
      <c r="G29" s="20">
        <f t="shared" si="0"/>
        <v>29</v>
      </c>
      <c r="H29" s="9">
        <v>73.599999999999994</v>
      </c>
      <c r="I29" s="20">
        <f t="shared" si="1"/>
        <v>29.44</v>
      </c>
      <c r="J29" s="20">
        <f t="shared" si="2"/>
        <v>58.44</v>
      </c>
      <c r="K29" s="10">
        <f t="array" ref="K29">SUMPRODUCT(($D$5:$D$30=D29)*($J$5:$J$30&gt;=J29))</f>
        <v>5</v>
      </c>
      <c r="L29" s="10" t="s">
        <v>17</v>
      </c>
      <c r="M29" s="30"/>
    </row>
    <row r="30" spans="1:13" s="21" customFormat="1" ht="25.05" customHeight="1" x14ac:dyDescent="0.25">
      <c r="A30" s="22" t="s">
        <v>585</v>
      </c>
      <c r="B30" s="17" t="s">
        <v>586</v>
      </c>
      <c r="C30" s="10" t="s">
        <v>27</v>
      </c>
      <c r="D30" s="7" t="s">
        <v>49</v>
      </c>
      <c r="E30" s="31">
        <v>70.5</v>
      </c>
      <c r="F30" s="20">
        <f t="shared" si="6"/>
        <v>47</v>
      </c>
      <c r="G30" s="20">
        <f t="shared" si="0"/>
        <v>28.2</v>
      </c>
      <c r="H30" s="9">
        <v>75.400000000000006</v>
      </c>
      <c r="I30" s="20">
        <f t="shared" si="1"/>
        <v>30.16</v>
      </c>
      <c r="J30" s="20">
        <f t="shared" si="2"/>
        <v>58.36</v>
      </c>
      <c r="K30" s="10">
        <f t="array" ref="K30">SUMPRODUCT(($D$5:$D$30=D30)*($J$5:$J$30&gt;=J30))</f>
        <v>6</v>
      </c>
      <c r="L30" s="10" t="s">
        <v>17</v>
      </c>
      <c r="M30" s="30"/>
    </row>
    <row r="31" spans="1:13" s="21" customFormat="1" ht="25.05" customHeight="1" x14ac:dyDescent="0.25">
      <c r="A31" s="22" t="s">
        <v>587</v>
      </c>
      <c r="B31" s="17" t="s">
        <v>588</v>
      </c>
      <c r="C31" s="10" t="s">
        <v>27</v>
      </c>
      <c r="D31" s="7" t="s">
        <v>49</v>
      </c>
      <c r="E31" s="31">
        <v>68.5</v>
      </c>
      <c r="F31" s="20">
        <f t="shared" si="6"/>
        <v>45.666666666666664</v>
      </c>
      <c r="G31" s="20">
        <f t="shared" si="0"/>
        <v>27.4</v>
      </c>
      <c r="H31" s="9">
        <v>69.2</v>
      </c>
      <c r="I31" s="20">
        <f t="shared" si="1"/>
        <v>27.68</v>
      </c>
      <c r="J31" s="20">
        <f t="shared" si="2"/>
        <v>55.08</v>
      </c>
      <c r="K31" s="10">
        <v>7</v>
      </c>
      <c r="L31" s="10" t="s">
        <v>17</v>
      </c>
      <c r="M31" s="30"/>
    </row>
    <row r="32" spans="1:13" s="21" customFormat="1" ht="25.05" customHeight="1" x14ac:dyDescent="0.25">
      <c r="A32" s="22" t="s">
        <v>54</v>
      </c>
      <c r="B32" s="17" t="s">
        <v>55</v>
      </c>
      <c r="C32" s="10" t="s">
        <v>56</v>
      </c>
      <c r="D32" s="7" t="s">
        <v>57</v>
      </c>
      <c r="E32" s="31">
        <v>88</v>
      </c>
      <c r="F32" s="20">
        <f t="shared" si="6"/>
        <v>58.666666666666664</v>
      </c>
      <c r="G32" s="20">
        <f t="shared" si="0"/>
        <v>35.200000000000003</v>
      </c>
      <c r="H32" s="9">
        <v>80</v>
      </c>
      <c r="I32" s="20">
        <f t="shared" si="1"/>
        <v>32</v>
      </c>
      <c r="J32" s="20">
        <f t="shared" si="2"/>
        <v>67.2</v>
      </c>
      <c r="K32" s="10">
        <v>1</v>
      </c>
      <c r="L32" s="10" t="s">
        <v>15</v>
      </c>
      <c r="M32" s="30"/>
    </row>
    <row r="33" spans="1:13" s="21" customFormat="1" ht="25.05" customHeight="1" x14ac:dyDescent="0.25">
      <c r="A33" s="22" t="s">
        <v>589</v>
      </c>
      <c r="B33" s="17" t="s">
        <v>590</v>
      </c>
      <c r="C33" s="10" t="s">
        <v>56</v>
      </c>
      <c r="D33" s="7" t="s">
        <v>57</v>
      </c>
      <c r="E33" s="31">
        <v>94.5</v>
      </c>
      <c r="F33" s="20">
        <f t="shared" si="6"/>
        <v>63</v>
      </c>
      <c r="G33" s="20">
        <f t="shared" si="0"/>
        <v>37.799999999999997</v>
      </c>
      <c r="H33" s="9">
        <v>71.400000000000006</v>
      </c>
      <c r="I33" s="20">
        <f t="shared" si="1"/>
        <v>28.56</v>
      </c>
      <c r="J33" s="20">
        <f t="shared" si="2"/>
        <v>66.36</v>
      </c>
      <c r="K33" s="10">
        <v>2</v>
      </c>
      <c r="L33" s="10" t="s">
        <v>17</v>
      </c>
      <c r="M33" s="30"/>
    </row>
    <row r="34" spans="1:13" s="21" customFormat="1" ht="25.05" customHeight="1" x14ac:dyDescent="0.25">
      <c r="A34" s="22" t="s">
        <v>591</v>
      </c>
      <c r="B34" s="17" t="s">
        <v>592</v>
      </c>
      <c r="C34" s="10" t="s">
        <v>56</v>
      </c>
      <c r="D34" s="7" t="s">
        <v>57</v>
      </c>
      <c r="E34" s="31">
        <v>74.5</v>
      </c>
      <c r="F34" s="20">
        <f t="shared" si="6"/>
        <v>49.666666666666664</v>
      </c>
      <c r="G34" s="20">
        <f t="shared" si="0"/>
        <v>29.8</v>
      </c>
      <c r="H34" s="9">
        <v>83.2</v>
      </c>
      <c r="I34" s="20">
        <f t="shared" si="1"/>
        <v>33.28</v>
      </c>
      <c r="J34" s="20">
        <f t="shared" si="2"/>
        <v>63.08</v>
      </c>
      <c r="K34" s="10">
        <v>3</v>
      </c>
      <c r="L34" s="10" t="s">
        <v>17</v>
      </c>
      <c r="M34" s="30"/>
    </row>
    <row r="35" spans="1:13" s="21" customFormat="1" ht="25.05" customHeight="1" x14ac:dyDescent="0.25">
      <c r="A35" s="22" t="s">
        <v>58</v>
      </c>
      <c r="B35" s="17" t="s">
        <v>59</v>
      </c>
      <c r="C35" s="10" t="s">
        <v>56</v>
      </c>
      <c r="D35" s="7" t="s">
        <v>60</v>
      </c>
      <c r="E35" s="31">
        <v>68</v>
      </c>
      <c r="F35" s="20">
        <f t="shared" si="6"/>
        <v>45.333333333333336</v>
      </c>
      <c r="G35" s="20">
        <f t="shared" si="0"/>
        <v>27.2</v>
      </c>
      <c r="H35" s="9">
        <v>79.599999999999994</v>
      </c>
      <c r="I35" s="20">
        <f t="shared" si="1"/>
        <v>31.84</v>
      </c>
      <c r="J35" s="20">
        <f t="shared" si="2"/>
        <v>59.04</v>
      </c>
      <c r="K35" s="10">
        <v>1</v>
      </c>
      <c r="L35" s="10" t="s">
        <v>15</v>
      </c>
      <c r="M35" s="30"/>
    </row>
    <row r="36" spans="1:13" s="21" customFormat="1" ht="25.05" customHeight="1" x14ac:dyDescent="0.25">
      <c r="A36" s="22" t="s">
        <v>593</v>
      </c>
      <c r="B36" s="17" t="s">
        <v>594</v>
      </c>
      <c r="C36" s="10" t="s">
        <v>56</v>
      </c>
      <c r="D36" s="7" t="s">
        <v>60</v>
      </c>
      <c r="E36" s="31">
        <v>62.5</v>
      </c>
      <c r="F36" s="20">
        <f t="shared" si="6"/>
        <v>41.666666666666664</v>
      </c>
      <c r="G36" s="20">
        <f t="shared" si="0"/>
        <v>25</v>
      </c>
      <c r="H36" s="9">
        <v>68.599999999999994</v>
      </c>
      <c r="I36" s="20">
        <f t="shared" si="1"/>
        <v>27.44</v>
      </c>
      <c r="J36" s="20">
        <f t="shared" si="2"/>
        <v>52.44</v>
      </c>
      <c r="K36" s="10">
        <v>2</v>
      </c>
      <c r="L36" s="10" t="s">
        <v>17</v>
      </c>
      <c r="M36" s="30"/>
    </row>
    <row r="37" spans="1:13" s="21" customFormat="1" ht="25.05" customHeight="1" x14ac:dyDescent="0.25">
      <c r="A37" s="7" t="s">
        <v>61</v>
      </c>
      <c r="B37" s="7" t="s">
        <v>62</v>
      </c>
      <c r="C37" s="7" t="s">
        <v>63</v>
      </c>
      <c r="D37" s="7" t="s">
        <v>28</v>
      </c>
      <c r="E37" s="8">
        <v>83</v>
      </c>
      <c r="F37" s="20">
        <f t="shared" ref="F37:F88" si="7">E37/1.5</f>
        <v>55.333333333333336</v>
      </c>
      <c r="G37" s="20">
        <f t="shared" si="0"/>
        <v>33.200000000000003</v>
      </c>
      <c r="H37" s="20">
        <v>83.2</v>
      </c>
      <c r="I37" s="20">
        <f t="shared" si="1"/>
        <v>33.28</v>
      </c>
      <c r="J37" s="20">
        <f t="shared" si="2"/>
        <v>66.48</v>
      </c>
      <c r="K37" s="10">
        <v>1</v>
      </c>
      <c r="L37" s="10" t="s">
        <v>15</v>
      </c>
      <c r="M37" s="30"/>
    </row>
    <row r="38" spans="1:13" s="21" customFormat="1" ht="25.05" customHeight="1" x14ac:dyDescent="0.25">
      <c r="A38" s="7" t="s">
        <v>64</v>
      </c>
      <c r="B38" s="7" t="s">
        <v>65</v>
      </c>
      <c r="C38" s="7" t="s">
        <v>63</v>
      </c>
      <c r="D38" s="7" t="s">
        <v>28</v>
      </c>
      <c r="E38" s="8">
        <v>81.5</v>
      </c>
      <c r="F38" s="20">
        <f t="shared" si="7"/>
        <v>54.333333333333336</v>
      </c>
      <c r="G38" s="20">
        <f t="shared" si="0"/>
        <v>32.6</v>
      </c>
      <c r="H38" s="20">
        <v>81.8</v>
      </c>
      <c r="I38" s="20">
        <f t="shared" si="1"/>
        <v>32.72</v>
      </c>
      <c r="J38" s="20">
        <f t="shared" si="2"/>
        <v>65.319999999999993</v>
      </c>
      <c r="K38" s="10">
        <v>2</v>
      </c>
      <c r="L38" s="10" t="s">
        <v>15</v>
      </c>
      <c r="M38" s="30"/>
    </row>
    <row r="39" spans="1:13" s="21" customFormat="1" ht="25.05" customHeight="1" x14ac:dyDescent="0.25">
      <c r="A39" s="7" t="s">
        <v>66</v>
      </c>
      <c r="B39" s="7" t="s">
        <v>67</v>
      </c>
      <c r="C39" s="7" t="s">
        <v>63</v>
      </c>
      <c r="D39" s="7" t="s">
        <v>28</v>
      </c>
      <c r="E39" s="8">
        <v>73</v>
      </c>
      <c r="F39" s="20">
        <f t="shared" si="7"/>
        <v>48.666666666666664</v>
      </c>
      <c r="G39" s="20">
        <f t="shared" si="0"/>
        <v>29.2</v>
      </c>
      <c r="H39" s="20">
        <v>84.4</v>
      </c>
      <c r="I39" s="20">
        <f t="shared" si="1"/>
        <v>33.76</v>
      </c>
      <c r="J39" s="20">
        <f t="shared" si="2"/>
        <v>62.959999999999994</v>
      </c>
      <c r="K39" s="10">
        <v>3</v>
      </c>
      <c r="L39" s="10" t="s">
        <v>15</v>
      </c>
      <c r="M39" s="30"/>
    </row>
    <row r="40" spans="1:13" s="21" customFormat="1" ht="25.05" customHeight="1" x14ac:dyDescent="0.25">
      <c r="A40" s="7" t="s">
        <v>68</v>
      </c>
      <c r="B40" s="7" t="s">
        <v>69</v>
      </c>
      <c r="C40" s="7" t="s">
        <v>63</v>
      </c>
      <c r="D40" s="7" t="s">
        <v>28</v>
      </c>
      <c r="E40" s="8">
        <v>70</v>
      </c>
      <c r="F40" s="20">
        <f t="shared" si="7"/>
        <v>46.666666666666664</v>
      </c>
      <c r="G40" s="20">
        <f t="shared" si="0"/>
        <v>28</v>
      </c>
      <c r="H40" s="20">
        <v>86</v>
      </c>
      <c r="I40" s="20">
        <f t="shared" si="1"/>
        <v>34.4</v>
      </c>
      <c r="J40" s="20">
        <f t="shared" si="2"/>
        <v>62.4</v>
      </c>
      <c r="K40" s="10">
        <v>4</v>
      </c>
      <c r="L40" s="22" t="s">
        <v>17</v>
      </c>
      <c r="M40" s="30"/>
    </row>
    <row r="41" spans="1:13" s="21" customFormat="1" ht="25.05" customHeight="1" x14ac:dyDescent="0.25">
      <c r="A41" s="7" t="s">
        <v>70</v>
      </c>
      <c r="B41" s="7" t="s">
        <v>71</v>
      </c>
      <c r="C41" s="7" t="s">
        <v>63</v>
      </c>
      <c r="D41" s="7" t="s">
        <v>28</v>
      </c>
      <c r="E41" s="8">
        <v>72.5</v>
      </c>
      <c r="F41" s="20">
        <f t="shared" si="7"/>
        <v>48.333333333333336</v>
      </c>
      <c r="G41" s="20">
        <f t="shared" si="0"/>
        <v>29</v>
      </c>
      <c r="H41" s="20">
        <v>80</v>
      </c>
      <c r="I41" s="20">
        <f t="shared" si="1"/>
        <v>32</v>
      </c>
      <c r="J41" s="20">
        <f t="shared" si="2"/>
        <v>61</v>
      </c>
      <c r="K41" s="10">
        <v>5</v>
      </c>
      <c r="L41" s="22" t="s">
        <v>17</v>
      </c>
      <c r="M41" s="30"/>
    </row>
    <row r="42" spans="1:13" s="21" customFormat="1" ht="25.05" customHeight="1" x14ac:dyDescent="0.25">
      <c r="A42" s="7" t="s">
        <v>72</v>
      </c>
      <c r="B42" s="7" t="s">
        <v>73</v>
      </c>
      <c r="C42" s="7" t="s">
        <v>63</v>
      </c>
      <c r="D42" s="7" t="s">
        <v>28</v>
      </c>
      <c r="E42" s="8">
        <v>63</v>
      </c>
      <c r="F42" s="20">
        <f t="shared" si="7"/>
        <v>42</v>
      </c>
      <c r="G42" s="20">
        <f t="shared" si="0"/>
        <v>25.2</v>
      </c>
      <c r="H42" s="20">
        <v>82.6</v>
      </c>
      <c r="I42" s="20">
        <f t="shared" si="1"/>
        <v>33.04</v>
      </c>
      <c r="J42" s="20">
        <f t="shared" si="2"/>
        <v>58.239999999999995</v>
      </c>
      <c r="K42" s="10">
        <v>6</v>
      </c>
      <c r="L42" s="22" t="s">
        <v>17</v>
      </c>
      <c r="M42" s="30"/>
    </row>
    <row r="43" spans="1:13" s="21" customFormat="1" ht="25.05" customHeight="1" x14ac:dyDescent="0.25">
      <c r="A43" s="7" t="s">
        <v>74</v>
      </c>
      <c r="B43" s="7" t="s">
        <v>75</v>
      </c>
      <c r="C43" s="7" t="s">
        <v>63</v>
      </c>
      <c r="D43" s="7" t="s">
        <v>28</v>
      </c>
      <c r="E43" s="8">
        <v>58.5</v>
      </c>
      <c r="F43" s="20">
        <f t="shared" si="7"/>
        <v>39</v>
      </c>
      <c r="G43" s="20">
        <f t="shared" si="0"/>
        <v>23.4</v>
      </c>
      <c r="H43" s="20">
        <v>71.8</v>
      </c>
      <c r="I43" s="20">
        <f t="shared" si="1"/>
        <v>28.72</v>
      </c>
      <c r="J43" s="20">
        <f t="shared" si="2"/>
        <v>52.12</v>
      </c>
      <c r="K43" s="10">
        <v>7</v>
      </c>
      <c r="L43" s="22" t="s">
        <v>17</v>
      </c>
      <c r="M43" s="30"/>
    </row>
    <row r="44" spans="1:13" s="21" customFormat="1" ht="25.05" customHeight="1" x14ac:dyDescent="0.25">
      <c r="A44" s="7" t="s">
        <v>76</v>
      </c>
      <c r="B44" s="7" t="s">
        <v>77</v>
      </c>
      <c r="C44" s="7" t="s">
        <v>63</v>
      </c>
      <c r="D44" s="7" t="s">
        <v>78</v>
      </c>
      <c r="E44" s="8">
        <v>69</v>
      </c>
      <c r="F44" s="20">
        <f t="shared" si="7"/>
        <v>46</v>
      </c>
      <c r="G44" s="20">
        <f t="shared" si="0"/>
        <v>27.6</v>
      </c>
      <c r="H44" s="20">
        <v>81.599999999999994</v>
      </c>
      <c r="I44" s="20">
        <f t="shared" si="1"/>
        <v>32.64</v>
      </c>
      <c r="J44" s="20">
        <f t="shared" si="2"/>
        <v>60.24</v>
      </c>
      <c r="K44" s="22">
        <v>1</v>
      </c>
      <c r="L44" s="22" t="s">
        <v>15</v>
      </c>
      <c r="M44" s="30"/>
    </row>
    <row r="45" spans="1:13" s="21" customFormat="1" ht="25.05" customHeight="1" x14ac:dyDescent="0.25">
      <c r="A45" s="7" t="s">
        <v>79</v>
      </c>
      <c r="B45" s="7" t="s">
        <v>80</v>
      </c>
      <c r="C45" s="7" t="s">
        <v>63</v>
      </c>
      <c r="D45" s="7" t="s">
        <v>78</v>
      </c>
      <c r="E45" s="8">
        <v>69.5</v>
      </c>
      <c r="F45" s="20">
        <f t="shared" si="7"/>
        <v>46.333333333333336</v>
      </c>
      <c r="G45" s="20">
        <f t="shared" si="0"/>
        <v>27.8</v>
      </c>
      <c r="H45" s="20">
        <v>77.8</v>
      </c>
      <c r="I45" s="20">
        <f t="shared" si="1"/>
        <v>31.12</v>
      </c>
      <c r="J45" s="20">
        <f t="shared" si="2"/>
        <v>58.92</v>
      </c>
      <c r="K45" s="22">
        <v>2</v>
      </c>
      <c r="L45" s="22" t="s">
        <v>15</v>
      </c>
      <c r="M45" s="30"/>
    </row>
    <row r="46" spans="1:13" s="21" customFormat="1" ht="25.05" customHeight="1" x14ac:dyDescent="0.25">
      <c r="A46" s="7" t="s">
        <v>81</v>
      </c>
      <c r="B46" s="7" t="s">
        <v>82</v>
      </c>
      <c r="C46" s="7" t="s">
        <v>63</v>
      </c>
      <c r="D46" s="7" t="s">
        <v>78</v>
      </c>
      <c r="E46" s="8">
        <v>57.5</v>
      </c>
      <c r="F46" s="20">
        <f t="shared" si="7"/>
        <v>38.333333333333336</v>
      </c>
      <c r="G46" s="20">
        <f t="shared" si="0"/>
        <v>23</v>
      </c>
      <c r="H46" s="20">
        <v>77</v>
      </c>
      <c r="I46" s="20">
        <f t="shared" si="1"/>
        <v>30.8</v>
      </c>
      <c r="J46" s="20">
        <f t="shared" si="2"/>
        <v>53.8</v>
      </c>
      <c r="K46" s="22">
        <v>3</v>
      </c>
      <c r="L46" s="22" t="s">
        <v>17</v>
      </c>
      <c r="M46" s="30"/>
    </row>
    <row r="47" spans="1:13" s="21" customFormat="1" ht="25.05" customHeight="1" x14ac:dyDescent="0.25">
      <c r="A47" s="7" t="s">
        <v>83</v>
      </c>
      <c r="B47" s="7" t="s">
        <v>84</v>
      </c>
      <c r="C47" s="7" t="s">
        <v>63</v>
      </c>
      <c r="D47" s="7" t="s">
        <v>85</v>
      </c>
      <c r="E47" s="8">
        <v>88.5</v>
      </c>
      <c r="F47" s="20">
        <f t="shared" si="7"/>
        <v>59</v>
      </c>
      <c r="G47" s="20">
        <f t="shared" si="0"/>
        <v>35.4</v>
      </c>
      <c r="H47" s="20">
        <v>81.2</v>
      </c>
      <c r="I47" s="20">
        <f t="shared" si="1"/>
        <v>32.479999999999997</v>
      </c>
      <c r="J47" s="20">
        <f t="shared" si="2"/>
        <v>67.88</v>
      </c>
      <c r="K47" s="22">
        <v>1</v>
      </c>
      <c r="L47" s="22" t="s">
        <v>15</v>
      </c>
      <c r="M47" s="30"/>
    </row>
    <row r="48" spans="1:13" s="21" customFormat="1" ht="25.05" customHeight="1" x14ac:dyDescent="0.25">
      <c r="A48" s="7" t="s">
        <v>86</v>
      </c>
      <c r="B48" s="7" t="s">
        <v>87</v>
      </c>
      <c r="C48" s="7" t="s">
        <v>63</v>
      </c>
      <c r="D48" s="7" t="s">
        <v>88</v>
      </c>
      <c r="E48" s="8">
        <v>75</v>
      </c>
      <c r="F48" s="20">
        <f t="shared" si="7"/>
        <v>50</v>
      </c>
      <c r="G48" s="20">
        <f t="shared" si="0"/>
        <v>30</v>
      </c>
      <c r="H48" s="20">
        <v>79.8</v>
      </c>
      <c r="I48" s="20">
        <f t="shared" si="1"/>
        <v>31.92</v>
      </c>
      <c r="J48" s="20">
        <f t="shared" si="2"/>
        <v>61.92</v>
      </c>
      <c r="K48" s="22">
        <v>1</v>
      </c>
      <c r="L48" s="22" t="s">
        <v>15</v>
      </c>
      <c r="M48" s="30"/>
    </row>
    <row r="49" spans="1:13" s="21" customFormat="1" ht="25.05" customHeight="1" x14ac:dyDescent="0.25">
      <c r="A49" s="7" t="s">
        <v>89</v>
      </c>
      <c r="B49" s="7" t="s">
        <v>90</v>
      </c>
      <c r="C49" s="7" t="s">
        <v>63</v>
      </c>
      <c r="D49" s="7" t="s">
        <v>88</v>
      </c>
      <c r="E49" s="8">
        <v>75.5</v>
      </c>
      <c r="F49" s="20">
        <f t="shared" si="7"/>
        <v>50.333333333333336</v>
      </c>
      <c r="G49" s="20">
        <f t="shared" si="0"/>
        <v>30.2</v>
      </c>
      <c r="H49" s="20">
        <v>75.7</v>
      </c>
      <c r="I49" s="20">
        <f t="shared" si="1"/>
        <v>30.28</v>
      </c>
      <c r="J49" s="20">
        <f t="shared" si="2"/>
        <v>60.480000000000004</v>
      </c>
      <c r="K49" s="22">
        <v>2</v>
      </c>
      <c r="L49" s="22" t="s">
        <v>17</v>
      </c>
      <c r="M49" s="30"/>
    </row>
    <row r="50" spans="1:13" s="21" customFormat="1" ht="25.05" customHeight="1" x14ac:dyDescent="0.25">
      <c r="A50" s="7" t="s">
        <v>91</v>
      </c>
      <c r="B50" s="7" t="s">
        <v>92</v>
      </c>
      <c r="C50" s="7" t="s">
        <v>63</v>
      </c>
      <c r="D50" s="7" t="s">
        <v>93</v>
      </c>
      <c r="E50" s="8">
        <v>72</v>
      </c>
      <c r="F50" s="20">
        <f t="shared" si="7"/>
        <v>48</v>
      </c>
      <c r="G50" s="20">
        <f t="shared" si="0"/>
        <v>28.8</v>
      </c>
      <c r="H50" s="20">
        <v>84</v>
      </c>
      <c r="I50" s="20">
        <f t="shared" si="1"/>
        <v>33.6</v>
      </c>
      <c r="J50" s="20">
        <f t="shared" si="2"/>
        <v>62.400000000000006</v>
      </c>
      <c r="K50" s="22">
        <v>1</v>
      </c>
      <c r="L50" s="22" t="s">
        <v>15</v>
      </c>
      <c r="M50" s="30"/>
    </row>
    <row r="51" spans="1:13" s="21" customFormat="1" ht="25.05" customHeight="1" x14ac:dyDescent="0.25">
      <c r="A51" s="7" t="s">
        <v>94</v>
      </c>
      <c r="B51" s="7" t="s">
        <v>95</v>
      </c>
      <c r="C51" s="7" t="s">
        <v>63</v>
      </c>
      <c r="D51" s="7" t="s">
        <v>96</v>
      </c>
      <c r="E51" s="8">
        <v>72</v>
      </c>
      <c r="F51" s="20">
        <f t="shared" si="7"/>
        <v>48</v>
      </c>
      <c r="G51" s="20">
        <f t="shared" si="0"/>
        <v>28.8</v>
      </c>
      <c r="H51" s="20">
        <v>81.400000000000006</v>
      </c>
      <c r="I51" s="20">
        <f t="shared" si="1"/>
        <v>32.56</v>
      </c>
      <c r="J51" s="20">
        <f t="shared" si="2"/>
        <v>61.36</v>
      </c>
      <c r="K51" s="22">
        <v>1</v>
      </c>
      <c r="L51" s="22" t="s">
        <v>15</v>
      </c>
      <c r="M51" s="30"/>
    </row>
    <row r="52" spans="1:13" s="21" customFormat="1" ht="25.05" customHeight="1" x14ac:dyDescent="0.25">
      <c r="A52" s="7" t="s">
        <v>97</v>
      </c>
      <c r="B52" s="7" t="s">
        <v>98</v>
      </c>
      <c r="C52" s="7" t="s">
        <v>63</v>
      </c>
      <c r="D52" s="7" t="s">
        <v>96</v>
      </c>
      <c r="E52" s="8">
        <v>62.5</v>
      </c>
      <c r="F52" s="20">
        <f t="shared" si="7"/>
        <v>41.666666666666664</v>
      </c>
      <c r="G52" s="20">
        <f t="shared" si="0"/>
        <v>25</v>
      </c>
      <c r="H52" s="20">
        <v>74</v>
      </c>
      <c r="I52" s="20">
        <f t="shared" si="1"/>
        <v>29.6</v>
      </c>
      <c r="J52" s="20">
        <f t="shared" si="2"/>
        <v>54.6</v>
      </c>
      <c r="K52" s="22">
        <v>2</v>
      </c>
      <c r="L52" s="22" t="s">
        <v>17</v>
      </c>
      <c r="M52" s="30"/>
    </row>
    <row r="53" spans="1:13" s="21" customFormat="1" ht="25.05" customHeight="1" x14ac:dyDescent="0.25">
      <c r="A53" s="7" t="s">
        <v>99</v>
      </c>
      <c r="B53" s="7" t="s">
        <v>100</v>
      </c>
      <c r="C53" s="7" t="s">
        <v>63</v>
      </c>
      <c r="D53" s="7" t="s">
        <v>101</v>
      </c>
      <c r="E53" s="8">
        <v>109</v>
      </c>
      <c r="F53" s="20">
        <f t="shared" si="7"/>
        <v>72.666666666666671</v>
      </c>
      <c r="G53" s="20">
        <f t="shared" si="0"/>
        <v>43.6</v>
      </c>
      <c r="H53" s="9">
        <v>76.599999999999994</v>
      </c>
      <c r="I53" s="20">
        <f t="shared" si="1"/>
        <v>30.64</v>
      </c>
      <c r="J53" s="20">
        <f t="shared" si="2"/>
        <v>74.240000000000009</v>
      </c>
      <c r="K53" s="10">
        <v>1</v>
      </c>
      <c r="L53" s="10" t="s">
        <v>15</v>
      </c>
      <c r="M53" s="30"/>
    </row>
    <row r="54" spans="1:13" s="21" customFormat="1" ht="25.05" customHeight="1" x14ac:dyDescent="0.25">
      <c r="A54" s="7" t="s">
        <v>102</v>
      </c>
      <c r="B54" s="7" t="s">
        <v>103</v>
      </c>
      <c r="C54" s="7" t="s">
        <v>63</v>
      </c>
      <c r="D54" s="7" t="s">
        <v>101</v>
      </c>
      <c r="E54" s="8">
        <v>102</v>
      </c>
      <c r="F54" s="20">
        <f t="shared" si="7"/>
        <v>68</v>
      </c>
      <c r="G54" s="20">
        <f t="shared" si="0"/>
        <v>40.799999999999997</v>
      </c>
      <c r="H54" s="9">
        <v>81.400000000000006</v>
      </c>
      <c r="I54" s="20">
        <f t="shared" si="1"/>
        <v>32.56</v>
      </c>
      <c r="J54" s="20">
        <f t="shared" si="2"/>
        <v>73.36</v>
      </c>
      <c r="K54" s="10">
        <v>2</v>
      </c>
      <c r="L54" s="10" t="s">
        <v>15</v>
      </c>
      <c r="M54" s="30"/>
    </row>
    <row r="55" spans="1:13" s="21" customFormat="1" ht="25.05" customHeight="1" x14ac:dyDescent="0.25">
      <c r="A55" s="7" t="s">
        <v>104</v>
      </c>
      <c r="B55" s="7" t="s">
        <v>105</v>
      </c>
      <c r="C55" s="7" t="s">
        <v>63</v>
      </c>
      <c r="D55" s="7" t="s">
        <v>101</v>
      </c>
      <c r="E55" s="8">
        <v>95.5</v>
      </c>
      <c r="F55" s="20">
        <f t="shared" si="7"/>
        <v>63.666666666666664</v>
      </c>
      <c r="G55" s="20">
        <f t="shared" si="0"/>
        <v>38.200000000000003</v>
      </c>
      <c r="H55" s="9">
        <v>87</v>
      </c>
      <c r="I55" s="20">
        <f t="shared" si="1"/>
        <v>34.799999999999997</v>
      </c>
      <c r="J55" s="20">
        <f t="shared" si="2"/>
        <v>73</v>
      </c>
      <c r="K55" s="10">
        <v>3</v>
      </c>
      <c r="L55" s="10" t="s">
        <v>15</v>
      </c>
      <c r="M55" s="30"/>
    </row>
    <row r="56" spans="1:13" s="21" customFormat="1" ht="25.05" customHeight="1" x14ac:dyDescent="0.25">
      <c r="A56" s="7" t="s">
        <v>106</v>
      </c>
      <c r="B56" s="7" t="s">
        <v>107</v>
      </c>
      <c r="C56" s="7" t="s">
        <v>63</v>
      </c>
      <c r="D56" s="7" t="s">
        <v>101</v>
      </c>
      <c r="E56" s="8">
        <v>98.5</v>
      </c>
      <c r="F56" s="20">
        <f t="shared" si="7"/>
        <v>65.666666666666671</v>
      </c>
      <c r="G56" s="20">
        <f t="shared" si="0"/>
        <v>39.4</v>
      </c>
      <c r="H56" s="9">
        <v>83.4</v>
      </c>
      <c r="I56" s="20">
        <f t="shared" si="1"/>
        <v>33.36</v>
      </c>
      <c r="J56" s="20">
        <f t="shared" si="2"/>
        <v>72.759999999999991</v>
      </c>
      <c r="K56" s="10">
        <v>4</v>
      </c>
      <c r="L56" s="10" t="s">
        <v>15</v>
      </c>
      <c r="M56" s="30"/>
    </row>
    <row r="57" spans="1:13" s="21" customFormat="1" ht="25.05" customHeight="1" x14ac:dyDescent="0.25">
      <c r="A57" s="7" t="s">
        <v>108</v>
      </c>
      <c r="B57" s="7" t="s">
        <v>109</v>
      </c>
      <c r="C57" s="7" t="s">
        <v>63</v>
      </c>
      <c r="D57" s="7" t="s">
        <v>101</v>
      </c>
      <c r="E57" s="8">
        <v>99.5</v>
      </c>
      <c r="F57" s="20">
        <f t="shared" si="7"/>
        <v>66.333333333333329</v>
      </c>
      <c r="G57" s="20">
        <f t="shared" si="0"/>
        <v>39.799999999999997</v>
      </c>
      <c r="H57" s="9">
        <v>77.400000000000006</v>
      </c>
      <c r="I57" s="20">
        <f t="shared" si="1"/>
        <v>30.96</v>
      </c>
      <c r="J57" s="20">
        <f t="shared" si="2"/>
        <v>70.759999999999991</v>
      </c>
      <c r="K57" s="10">
        <v>5</v>
      </c>
      <c r="L57" s="10" t="s">
        <v>15</v>
      </c>
      <c r="M57" s="30"/>
    </row>
    <row r="58" spans="1:13" s="21" customFormat="1" ht="25.05" customHeight="1" x14ac:dyDescent="0.25">
      <c r="A58" s="7" t="s">
        <v>110</v>
      </c>
      <c r="B58" s="7" t="s">
        <v>111</v>
      </c>
      <c r="C58" s="7" t="s">
        <v>63</v>
      </c>
      <c r="D58" s="7" t="s">
        <v>101</v>
      </c>
      <c r="E58" s="8">
        <v>90</v>
      </c>
      <c r="F58" s="20">
        <f t="shared" si="7"/>
        <v>60</v>
      </c>
      <c r="G58" s="20">
        <f t="shared" si="0"/>
        <v>36</v>
      </c>
      <c r="H58" s="9">
        <v>84.5</v>
      </c>
      <c r="I58" s="20">
        <f t="shared" si="1"/>
        <v>33.799999999999997</v>
      </c>
      <c r="J58" s="20">
        <f t="shared" si="2"/>
        <v>69.8</v>
      </c>
      <c r="K58" s="10">
        <v>6</v>
      </c>
      <c r="L58" s="10" t="s">
        <v>15</v>
      </c>
      <c r="M58" s="30"/>
    </row>
    <row r="59" spans="1:13" s="21" customFormat="1" ht="25.05" customHeight="1" x14ac:dyDescent="0.25">
      <c r="A59" s="7" t="s">
        <v>112</v>
      </c>
      <c r="B59" s="7" t="s">
        <v>113</v>
      </c>
      <c r="C59" s="7" t="s">
        <v>63</v>
      </c>
      <c r="D59" s="7" t="s">
        <v>101</v>
      </c>
      <c r="E59" s="8">
        <v>90.5</v>
      </c>
      <c r="F59" s="20">
        <f t="shared" si="7"/>
        <v>60.333333333333336</v>
      </c>
      <c r="G59" s="20">
        <f t="shared" si="0"/>
        <v>36.200000000000003</v>
      </c>
      <c r="H59" s="9">
        <v>81.2</v>
      </c>
      <c r="I59" s="20">
        <f t="shared" si="1"/>
        <v>32.479999999999997</v>
      </c>
      <c r="J59" s="20">
        <f t="shared" si="2"/>
        <v>68.680000000000007</v>
      </c>
      <c r="K59" s="10">
        <v>7</v>
      </c>
      <c r="L59" s="10" t="s">
        <v>15</v>
      </c>
      <c r="M59" s="30"/>
    </row>
    <row r="60" spans="1:13" s="21" customFormat="1" ht="25.05" customHeight="1" x14ac:dyDescent="0.25">
      <c r="A60" s="7" t="s">
        <v>114</v>
      </c>
      <c r="B60" s="7" t="s">
        <v>115</v>
      </c>
      <c r="C60" s="7" t="s">
        <v>63</v>
      </c>
      <c r="D60" s="7" t="s">
        <v>101</v>
      </c>
      <c r="E60" s="8">
        <v>81.5</v>
      </c>
      <c r="F60" s="20">
        <f t="shared" si="7"/>
        <v>54.333333333333336</v>
      </c>
      <c r="G60" s="20">
        <f t="shared" si="0"/>
        <v>32.6</v>
      </c>
      <c r="H60" s="9">
        <v>89</v>
      </c>
      <c r="I60" s="20">
        <f t="shared" si="1"/>
        <v>35.6</v>
      </c>
      <c r="J60" s="20">
        <f t="shared" si="2"/>
        <v>68.2</v>
      </c>
      <c r="K60" s="10">
        <v>8</v>
      </c>
      <c r="L60" s="10" t="s">
        <v>15</v>
      </c>
      <c r="M60" s="30"/>
    </row>
    <row r="61" spans="1:13" s="21" customFormat="1" ht="25.05" customHeight="1" x14ac:dyDescent="0.25">
      <c r="A61" s="7" t="s">
        <v>116</v>
      </c>
      <c r="B61" s="7" t="s">
        <v>117</v>
      </c>
      <c r="C61" s="7" t="s">
        <v>63</v>
      </c>
      <c r="D61" s="7" t="s">
        <v>101</v>
      </c>
      <c r="E61" s="8">
        <v>89.5</v>
      </c>
      <c r="F61" s="20">
        <f t="shared" si="7"/>
        <v>59.666666666666664</v>
      </c>
      <c r="G61" s="20">
        <f t="shared" si="0"/>
        <v>35.799999999999997</v>
      </c>
      <c r="H61" s="9">
        <v>76.2</v>
      </c>
      <c r="I61" s="20">
        <f t="shared" si="1"/>
        <v>30.48</v>
      </c>
      <c r="J61" s="20">
        <f t="shared" si="2"/>
        <v>66.28</v>
      </c>
      <c r="K61" s="10">
        <v>9</v>
      </c>
      <c r="L61" s="10" t="s">
        <v>15</v>
      </c>
      <c r="M61" s="30"/>
    </row>
    <row r="62" spans="1:13" s="21" customFormat="1" ht="25.05" customHeight="1" x14ac:dyDescent="0.25">
      <c r="A62" s="7" t="s">
        <v>118</v>
      </c>
      <c r="B62" s="7" t="s">
        <v>119</v>
      </c>
      <c r="C62" s="7" t="s">
        <v>63</v>
      </c>
      <c r="D62" s="7" t="s">
        <v>101</v>
      </c>
      <c r="E62" s="8">
        <v>95</v>
      </c>
      <c r="F62" s="20">
        <f t="shared" si="7"/>
        <v>63.333333333333336</v>
      </c>
      <c r="G62" s="20">
        <f t="shared" si="0"/>
        <v>38</v>
      </c>
      <c r="H62" s="9">
        <v>69.2</v>
      </c>
      <c r="I62" s="20">
        <f t="shared" si="1"/>
        <v>27.68</v>
      </c>
      <c r="J62" s="20">
        <f t="shared" si="2"/>
        <v>65.680000000000007</v>
      </c>
      <c r="K62" s="10">
        <v>10</v>
      </c>
      <c r="L62" s="10" t="s">
        <v>15</v>
      </c>
      <c r="M62" s="30"/>
    </row>
    <row r="63" spans="1:13" s="21" customFormat="1" ht="25.05" customHeight="1" x14ac:dyDescent="0.25">
      <c r="A63" s="7" t="s">
        <v>120</v>
      </c>
      <c r="B63" s="7" t="s">
        <v>121</v>
      </c>
      <c r="C63" s="7" t="s">
        <v>63</v>
      </c>
      <c r="D63" s="7" t="s">
        <v>101</v>
      </c>
      <c r="E63" s="8">
        <v>95</v>
      </c>
      <c r="F63" s="20">
        <f t="shared" si="7"/>
        <v>63.333333333333336</v>
      </c>
      <c r="G63" s="20">
        <f t="shared" si="0"/>
        <v>38</v>
      </c>
      <c r="H63" s="9">
        <v>69</v>
      </c>
      <c r="I63" s="20">
        <f t="shared" si="1"/>
        <v>27.6</v>
      </c>
      <c r="J63" s="20">
        <f t="shared" si="2"/>
        <v>65.599999999999994</v>
      </c>
      <c r="K63" s="10">
        <v>11</v>
      </c>
      <c r="L63" s="10" t="s">
        <v>17</v>
      </c>
      <c r="M63" s="30"/>
    </row>
    <row r="64" spans="1:13" s="21" customFormat="1" ht="25.05" customHeight="1" x14ac:dyDescent="0.25">
      <c r="A64" s="7" t="s">
        <v>122</v>
      </c>
      <c r="B64" s="7" t="s">
        <v>123</v>
      </c>
      <c r="C64" s="7" t="s">
        <v>63</v>
      </c>
      <c r="D64" s="7" t="s">
        <v>101</v>
      </c>
      <c r="E64" s="8">
        <v>82.5</v>
      </c>
      <c r="F64" s="20">
        <f t="shared" si="7"/>
        <v>55</v>
      </c>
      <c r="G64" s="20">
        <f t="shared" si="0"/>
        <v>33</v>
      </c>
      <c r="H64" s="9">
        <v>81.2</v>
      </c>
      <c r="I64" s="20">
        <f t="shared" si="1"/>
        <v>32.479999999999997</v>
      </c>
      <c r="J64" s="20">
        <f t="shared" si="2"/>
        <v>65.47999999999999</v>
      </c>
      <c r="K64" s="10">
        <v>12</v>
      </c>
      <c r="L64" s="10" t="s">
        <v>17</v>
      </c>
      <c r="M64" s="30"/>
    </row>
    <row r="65" spans="1:13" s="21" customFormat="1" ht="25.05" customHeight="1" x14ac:dyDescent="0.25">
      <c r="A65" s="7" t="s">
        <v>124</v>
      </c>
      <c r="B65" s="7" t="s">
        <v>125</v>
      </c>
      <c r="C65" s="7" t="s">
        <v>63</v>
      </c>
      <c r="D65" s="7" t="s">
        <v>101</v>
      </c>
      <c r="E65" s="8">
        <v>86.5</v>
      </c>
      <c r="F65" s="20">
        <f t="shared" si="7"/>
        <v>57.666666666666664</v>
      </c>
      <c r="G65" s="20">
        <f t="shared" si="0"/>
        <v>34.6</v>
      </c>
      <c r="H65" s="9">
        <v>75.3</v>
      </c>
      <c r="I65" s="20">
        <f t="shared" si="1"/>
        <v>30.12</v>
      </c>
      <c r="J65" s="20">
        <f t="shared" si="2"/>
        <v>64.72</v>
      </c>
      <c r="K65" s="10">
        <v>13</v>
      </c>
      <c r="L65" s="10" t="s">
        <v>17</v>
      </c>
      <c r="M65" s="30"/>
    </row>
    <row r="66" spans="1:13" s="21" customFormat="1" ht="25.05" customHeight="1" x14ac:dyDescent="0.25">
      <c r="A66" s="7" t="s">
        <v>126</v>
      </c>
      <c r="B66" s="7" t="s">
        <v>127</v>
      </c>
      <c r="C66" s="7" t="s">
        <v>63</v>
      </c>
      <c r="D66" s="7" t="s">
        <v>101</v>
      </c>
      <c r="E66" s="8">
        <v>84</v>
      </c>
      <c r="F66" s="20">
        <f t="shared" si="7"/>
        <v>56</v>
      </c>
      <c r="G66" s="20">
        <f t="shared" si="0"/>
        <v>33.6</v>
      </c>
      <c r="H66" s="9">
        <v>77.400000000000006</v>
      </c>
      <c r="I66" s="20">
        <f t="shared" si="1"/>
        <v>30.96</v>
      </c>
      <c r="J66" s="20">
        <f t="shared" si="2"/>
        <v>64.56</v>
      </c>
      <c r="K66" s="10">
        <v>14</v>
      </c>
      <c r="L66" s="10" t="s">
        <v>17</v>
      </c>
      <c r="M66" s="30"/>
    </row>
    <row r="67" spans="1:13" s="21" customFormat="1" ht="25.05" customHeight="1" x14ac:dyDescent="0.25">
      <c r="A67" s="7" t="s">
        <v>128</v>
      </c>
      <c r="B67" s="7" t="s">
        <v>129</v>
      </c>
      <c r="C67" s="7" t="s">
        <v>63</v>
      </c>
      <c r="D67" s="7" t="s">
        <v>101</v>
      </c>
      <c r="E67" s="8">
        <v>82.5</v>
      </c>
      <c r="F67" s="20">
        <f t="shared" si="7"/>
        <v>55</v>
      </c>
      <c r="G67" s="20">
        <f t="shared" si="0"/>
        <v>33</v>
      </c>
      <c r="H67" s="9">
        <v>78.400000000000006</v>
      </c>
      <c r="I67" s="20">
        <f t="shared" si="1"/>
        <v>31.36</v>
      </c>
      <c r="J67" s="20">
        <f t="shared" si="2"/>
        <v>64.36</v>
      </c>
      <c r="K67" s="10">
        <v>15</v>
      </c>
      <c r="L67" s="10" t="s">
        <v>17</v>
      </c>
      <c r="M67" s="30"/>
    </row>
    <row r="68" spans="1:13" s="21" customFormat="1" ht="25.05" customHeight="1" x14ac:dyDescent="0.25">
      <c r="A68" s="7" t="s">
        <v>130</v>
      </c>
      <c r="B68" s="7" t="s">
        <v>131</v>
      </c>
      <c r="C68" s="7" t="s">
        <v>63</v>
      </c>
      <c r="D68" s="7" t="s">
        <v>101</v>
      </c>
      <c r="E68" s="8">
        <v>82.5</v>
      </c>
      <c r="F68" s="20">
        <f t="shared" si="7"/>
        <v>55</v>
      </c>
      <c r="G68" s="20">
        <f t="shared" si="0"/>
        <v>33</v>
      </c>
      <c r="H68" s="9">
        <v>76.8</v>
      </c>
      <c r="I68" s="20">
        <f t="shared" si="1"/>
        <v>30.72</v>
      </c>
      <c r="J68" s="20">
        <f t="shared" si="2"/>
        <v>63.72</v>
      </c>
      <c r="K68" s="10">
        <v>16</v>
      </c>
      <c r="L68" s="10" t="s">
        <v>17</v>
      </c>
      <c r="M68" s="30"/>
    </row>
    <row r="69" spans="1:13" s="21" customFormat="1" ht="25.05" customHeight="1" x14ac:dyDescent="0.25">
      <c r="A69" s="7" t="s">
        <v>132</v>
      </c>
      <c r="B69" s="7" t="s">
        <v>133</v>
      </c>
      <c r="C69" s="7" t="s">
        <v>63</v>
      </c>
      <c r="D69" s="7" t="s">
        <v>101</v>
      </c>
      <c r="E69" s="8">
        <v>82.5</v>
      </c>
      <c r="F69" s="20">
        <f t="shared" si="7"/>
        <v>55</v>
      </c>
      <c r="G69" s="20">
        <f t="shared" si="0"/>
        <v>33</v>
      </c>
      <c r="H69" s="9">
        <v>76.2</v>
      </c>
      <c r="I69" s="20">
        <f t="shared" si="1"/>
        <v>30.48</v>
      </c>
      <c r="J69" s="20">
        <f t="shared" si="2"/>
        <v>63.480000000000004</v>
      </c>
      <c r="K69" s="10">
        <v>17</v>
      </c>
      <c r="L69" s="10" t="s">
        <v>17</v>
      </c>
      <c r="M69" s="30"/>
    </row>
    <row r="70" spans="1:13" s="21" customFormat="1" ht="25.05" customHeight="1" x14ac:dyDescent="0.25">
      <c r="A70" s="7" t="s">
        <v>134</v>
      </c>
      <c r="B70" s="7" t="s">
        <v>135</v>
      </c>
      <c r="C70" s="7" t="s">
        <v>63</v>
      </c>
      <c r="D70" s="7" t="s">
        <v>101</v>
      </c>
      <c r="E70" s="8">
        <v>87.5</v>
      </c>
      <c r="F70" s="20">
        <f t="shared" si="7"/>
        <v>58.333333333333336</v>
      </c>
      <c r="G70" s="20">
        <f t="shared" ref="G70:G133" si="8">ROUND(F70*0.6,2)</f>
        <v>35</v>
      </c>
      <c r="H70" s="9">
        <v>71</v>
      </c>
      <c r="I70" s="20">
        <f t="shared" ref="I70:I133" si="9">ROUND(H70*0.4,2)</f>
        <v>28.4</v>
      </c>
      <c r="J70" s="20">
        <f t="shared" ref="J70:J133" si="10">G70+I70</f>
        <v>63.4</v>
      </c>
      <c r="K70" s="10">
        <v>18</v>
      </c>
      <c r="L70" s="10" t="s">
        <v>17</v>
      </c>
      <c r="M70" s="30"/>
    </row>
    <row r="71" spans="1:13" s="21" customFormat="1" ht="25.05" customHeight="1" x14ac:dyDescent="0.25">
      <c r="A71" s="7" t="s">
        <v>136</v>
      </c>
      <c r="B71" s="7" t="s">
        <v>137</v>
      </c>
      <c r="C71" s="7" t="s">
        <v>63</v>
      </c>
      <c r="D71" s="7" t="s">
        <v>101</v>
      </c>
      <c r="E71" s="8">
        <v>93.5</v>
      </c>
      <c r="F71" s="20">
        <f t="shared" si="7"/>
        <v>62.333333333333336</v>
      </c>
      <c r="G71" s="20">
        <f t="shared" si="8"/>
        <v>37.4</v>
      </c>
      <c r="H71" s="9">
        <v>64</v>
      </c>
      <c r="I71" s="20">
        <f t="shared" si="9"/>
        <v>25.6</v>
      </c>
      <c r="J71" s="20">
        <f t="shared" si="10"/>
        <v>63</v>
      </c>
      <c r="K71" s="10">
        <v>19</v>
      </c>
      <c r="L71" s="10" t="s">
        <v>17</v>
      </c>
      <c r="M71" s="30"/>
    </row>
    <row r="72" spans="1:13" s="21" customFormat="1" ht="25.05" customHeight="1" x14ac:dyDescent="0.25">
      <c r="A72" s="7" t="s">
        <v>138</v>
      </c>
      <c r="B72" s="7" t="s">
        <v>139</v>
      </c>
      <c r="C72" s="7" t="s">
        <v>63</v>
      </c>
      <c r="D72" s="7" t="s">
        <v>101</v>
      </c>
      <c r="E72" s="8">
        <v>89.5</v>
      </c>
      <c r="F72" s="20">
        <f t="shared" si="7"/>
        <v>59.666666666666664</v>
      </c>
      <c r="G72" s="20">
        <f t="shared" si="8"/>
        <v>35.799999999999997</v>
      </c>
      <c r="H72" s="9">
        <v>67.599999999999994</v>
      </c>
      <c r="I72" s="20">
        <f t="shared" si="9"/>
        <v>27.04</v>
      </c>
      <c r="J72" s="20">
        <f t="shared" si="10"/>
        <v>62.839999999999996</v>
      </c>
      <c r="K72" s="10">
        <v>20</v>
      </c>
      <c r="L72" s="10" t="s">
        <v>17</v>
      </c>
      <c r="M72" s="30"/>
    </row>
    <row r="73" spans="1:13" s="21" customFormat="1" ht="25.05" customHeight="1" x14ac:dyDescent="0.25">
      <c r="A73" s="7" t="s">
        <v>140</v>
      </c>
      <c r="B73" s="7" t="s">
        <v>141</v>
      </c>
      <c r="C73" s="7" t="s">
        <v>63</v>
      </c>
      <c r="D73" s="7" t="s">
        <v>101</v>
      </c>
      <c r="E73" s="8">
        <v>84</v>
      </c>
      <c r="F73" s="20">
        <f t="shared" si="7"/>
        <v>56</v>
      </c>
      <c r="G73" s="20">
        <f t="shared" si="8"/>
        <v>33.6</v>
      </c>
      <c r="H73" s="9">
        <v>70.400000000000006</v>
      </c>
      <c r="I73" s="20">
        <f t="shared" si="9"/>
        <v>28.16</v>
      </c>
      <c r="J73" s="20">
        <f t="shared" si="10"/>
        <v>61.760000000000005</v>
      </c>
      <c r="K73" s="10">
        <v>21</v>
      </c>
      <c r="L73" s="10" t="s">
        <v>17</v>
      </c>
      <c r="M73" s="30"/>
    </row>
    <row r="74" spans="1:13" s="21" customFormat="1" ht="25.05" customHeight="1" x14ac:dyDescent="0.25">
      <c r="A74" s="7" t="s">
        <v>142</v>
      </c>
      <c r="B74" s="7" t="s">
        <v>143</v>
      </c>
      <c r="C74" s="7" t="s">
        <v>63</v>
      </c>
      <c r="D74" s="7" t="s">
        <v>101</v>
      </c>
      <c r="E74" s="8">
        <v>86.5</v>
      </c>
      <c r="F74" s="20">
        <f t="shared" si="7"/>
        <v>57.666666666666664</v>
      </c>
      <c r="G74" s="20">
        <f t="shared" si="8"/>
        <v>34.6</v>
      </c>
      <c r="H74" s="9">
        <v>66.8</v>
      </c>
      <c r="I74" s="20">
        <f t="shared" si="9"/>
        <v>26.72</v>
      </c>
      <c r="J74" s="20">
        <f t="shared" si="10"/>
        <v>61.32</v>
      </c>
      <c r="K74" s="10">
        <v>22</v>
      </c>
      <c r="L74" s="10" t="s">
        <v>17</v>
      </c>
      <c r="M74" s="30"/>
    </row>
    <row r="75" spans="1:13" s="21" customFormat="1" ht="25.05" customHeight="1" x14ac:dyDescent="0.25">
      <c r="A75" s="7" t="s">
        <v>144</v>
      </c>
      <c r="B75" s="7" t="s">
        <v>145</v>
      </c>
      <c r="C75" s="7" t="s">
        <v>63</v>
      </c>
      <c r="D75" s="7" t="s">
        <v>101</v>
      </c>
      <c r="E75" s="8">
        <v>83</v>
      </c>
      <c r="F75" s="20">
        <f t="shared" si="7"/>
        <v>55.333333333333336</v>
      </c>
      <c r="G75" s="20">
        <f t="shared" si="8"/>
        <v>33.200000000000003</v>
      </c>
      <c r="H75" s="9">
        <v>69.2</v>
      </c>
      <c r="I75" s="20">
        <f t="shared" si="9"/>
        <v>27.68</v>
      </c>
      <c r="J75" s="20">
        <f t="shared" si="10"/>
        <v>60.88</v>
      </c>
      <c r="K75" s="10">
        <v>23</v>
      </c>
      <c r="L75" s="10" t="s">
        <v>17</v>
      </c>
      <c r="M75" s="30"/>
    </row>
    <row r="76" spans="1:13" s="21" customFormat="1" ht="25.05" customHeight="1" x14ac:dyDescent="0.25">
      <c r="A76" s="7" t="s">
        <v>146</v>
      </c>
      <c r="B76" s="7" t="s">
        <v>147</v>
      </c>
      <c r="C76" s="7" t="s">
        <v>63</v>
      </c>
      <c r="D76" s="7" t="s">
        <v>101</v>
      </c>
      <c r="E76" s="8">
        <v>81.5</v>
      </c>
      <c r="F76" s="20">
        <f t="shared" si="7"/>
        <v>54.333333333333336</v>
      </c>
      <c r="G76" s="20">
        <f t="shared" si="8"/>
        <v>32.6</v>
      </c>
      <c r="H76" s="9">
        <v>69</v>
      </c>
      <c r="I76" s="20">
        <f t="shared" si="9"/>
        <v>27.6</v>
      </c>
      <c r="J76" s="20">
        <f t="shared" si="10"/>
        <v>60.2</v>
      </c>
      <c r="K76" s="10">
        <v>24</v>
      </c>
      <c r="L76" s="10" t="s">
        <v>17</v>
      </c>
      <c r="M76" s="30"/>
    </row>
    <row r="77" spans="1:13" s="21" customFormat="1" ht="25.05" customHeight="1" x14ac:dyDescent="0.25">
      <c r="A77" s="7" t="s">
        <v>148</v>
      </c>
      <c r="B77" s="7" t="s">
        <v>149</v>
      </c>
      <c r="C77" s="7" t="s">
        <v>63</v>
      </c>
      <c r="D77" s="7" t="s">
        <v>101</v>
      </c>
      <c r="E77" s="8">
        <v>85.5</v>
      </c>
      <c r="F77" s="20">
        <f t="shared" si="7"/>
        <v>57</v>
      </c>
      <c r="G77" s="20">
        <f t="shared" si="8"/>
        <v>34.200000000000003</v>
      </c>
      <c r="H77" s="9">
        <v>63.8</v>
      </c>
      <c r="I77" s="20">
        <f t="shared" si="9"/>
        <v>25.52</v>
      </c>
      <c r="J77" s="20">
        <f t="shared" si="10"/>
        <v>59.72</v>
      </c>
      <c r="K77" s="10">
        <v>25</v>
      </c>
      <c r="L77" s="10" t="s">
        <v>17</v>
      </c>
      <c r="M77" s="30"/>
    </row>
    <row r="78" spans="1:13" s="21" customFormat="1" ht="25.05" customHeight="1" x14ac:dyDescent="0.25">
      <c r="A78" s="7" t="s">
        <v>150</v>
      </c>
      <c r="B78" s="7" t="s">
        <v>151</v>
      </c>
      <c r="C78" s="7" t="s">
        <v>63</v>
      </c>
      <c r="D78" s="7" t="s">
        <v>101</v>
      </c>
      <c r="E78" s="8">
        <v>84</v>
      </c>
      <c r="F78" s="20">
        <f t="shared" si="7"/>
        <v>56</v>
      </c>
      <c r="G78" s="20">
        <f t="shared" si="8"/>
        <v>33.6</v>
      </c>
      <c r="H78" s="9">
        <v>65.2</v>
      </c>
      <c r="I78" s="20">
        <f t="shared" si="9"/>
        <v>26.08</v>
      </c>
      <c r="J78" s="20">
        <f t="shared" si="10"/>
        <v>59.68</v>
      </c>
      <c r="K78" s="10">
        <v>26</v>
      </c>
      <c r="L78" s="10" t="s">
        <v>17</v>
      </c>
      <c r="M78" s="30"/>
    </row>
    <row r="79" spans="1:13" s="21" customFormat="1" ht="25.05" customHeight="1" x14ac:dyDescent="0.25">
      <c r="A79" s="7" t="s">
        <v>152</v>
      </c>
      <c r="B79" s="7" t="s">
        <v>153</v>
      </c>
      <c r="C79" s="7" t="s">
        <v>63</v>
      </c>
      <c r="D79" s="7" t="s">
        <v>101</v>
      </c>
      <c r="E79" s="8">
        <v>81.5</v>
      </c>
      <c r="F79" s="20">
        <f t="shared" si="7"/>
        <v>54.333333333333336</v>
      </c>
      <c r="G79" s="20">
        <f t="shared" si="8"/>
        <v>32.6</v>
      </c>
      <c r="H79" s="9">
        <v>67.400000000000006</v>
      </c>
      <c r="I79" s="20">
        <f t="shared" si="9"/>
        <v>26.96</v>
      </c>
      <c r="J79" s="20">
        <f t="shared" si="10"/>
        <v>59.56</v>
      </c>
      <c r="K79" s="10">
        <v>27</v>
      </c>
      <c r="L79" s="10" t="s">
        <v>17</v>
      </c>
      <c r="M79" s="30"/>
    </row>
    <row r="80" spans="1:13" s="21" customFormat="1" ht="25.05" customHeight="1" x14ac:dyDescent="0.25">
      <c r="A80" s="7" t="s">
        <v>154</v>
      </c>
      <c r="B80" s="7" t="s">
        <v>155</v>
      </c>
      <c r="C80" s="7" t="s">
        <v>63</v>
      </c>
      <c r="D80" s="7" t="s">
        <v>101</v>
      </c>
      <c r="E80" s="8">
        <v>82</v>
      </c>
      <c r="F80" s="20">
        <f t="shared" si="7"/>
        <v>54.666666666666664</v>
      </c>
      <c r="G80" s="20">
        <f t="shared" si="8"/>
        <v>32.799999999999997</v>
      </c>
      <c r="H80" s="9">
        <v>65</v>
      </c>
      <c r="I80" s="20">
        <f t="shared" si="9"/>
        <v>26</v>
      </c>
      <c r="J80" s="20">
        <f t="shared" si="10"/>
        <v>58.8</v>
      </c>
      <c r="K80" s="10">
        <v>28</v>
      </c>
      <c r="L80" s="10" t="s">
        <v>17</v>
      </c>
      <c r="M80" s="30"/>
    </row>
    <row r="81" spans="1:13" s="21" customFormat="1" ht="25.05" customHeight="1" x14ac:dyDescent="0.25">
      <c r="A81" s="7" t="s">
        <v>156</v>
      </c>
      <c r="B81" s="7" t="s">
        <v>157</v>
      </c>
      <c r="C81" s="7" t="s">
        <v>63</v>
      </c>
      <c r="D81" s="7" t="s">
        <v>101</v>
      </c>
      <c r="E81" s="8">
        <v>90</v>
      </c>
      <c r="F81" s="20">
        <f t="shared" si="7"/>
        <v>60</v>
      </c>
      <c r="G81" s="20">
        <f t="shared" si="8"/>
        <v>36</v>
      </c>
      <c r="H81" s="9" t="s">
        <v>158</v>
      </c>
      <c r="I81" s="9" t="s">
        <v>158</v>
      </c>
      <c r="J81" s="20">
        <v>36</v>
      </c>
      <c r="K81" s="10">
        <v>29</v>
      </c>
      <c r="L81" s="10" t="s">
        <v>17</v>
      </c>
      <c r="M81" s="30"/>
    </row>
    <row r="82" spans="1:13" s="21" customFormat="1" ht="25.05" customHeight="1" x14ac:dyDescent="0.25">
      <c r="A82" s="7" t="s">
        <v>159</v>
      </c>
      <c r="B82" s="7" t="s">
        <v>160</v>
      </c>
      <c r="C82" s="7" t="s">
        <v>63</v>
      </c>
      <c r="D82" s="7" t="s">
        <v>101</v>
      </c>
      <c r="E82" s="8">
        <v>88.5</v>
      </c>
      <c r="F82" s="20">
        <f t="shared" si="7"/>
        <v>59</v>
      </c>
      <c r="G82" s="20">
        <f t="shared" si="8"/>
        <v>35.4</v>
      </c>
      <c r="H82" s="9" t="s">
        <v>158</v>
      </c>
      <c r="I82" s="9" t="s">
        <v>158</v>
      </c>
      <c r="J82" s="20">
        <v>35.4</v>
      </c>
      <c r="K82" s="10">
        <v>30</v>
      </c>
      <c r="L82" s="10" t="s">
        <v>17</v>
      </c>
      <c r="M82" s="30"/>
    </row>
    <row r="83" spans="1:13" s="21" customFormat="1" ht="25.05" customHeight="1" x14ac:dyDescent="0.25">
      <c r="A83" s="7" t="s">
        <v>161</v>
      </c>
      <c r="B83" s="7" t="s">
        <v>162</v>
      </c>
      <c r="C83" s="7" t="s">
        <v>63</v>
      </c>
      <c r="D83" s="7" t="s">
        <v>101</v>
      </c>
      <c r="E83" s="8">
        <v>85</v>
      </c>
      <c r="F83" s="20">
        <f t="shared" si="7"/>
        <v>56.666666666666664</v>
      </c>
      <c r="G83" s="20">
        <f t="shared" si="8"/>
        <v>34</v>
      </c>
      <c r="H83" s="9" t="s">
        <v>158</v>
      </c>
      <c r="I83" s="9" t="s">
        <v>158</v>
      </c>
      <c r="J83" s="20">
        <v>34</v>
      </c>
      <c r="K83" s="10">
        <v>31</v>
      </c>
      <c r="L83" s="10" t="s">
        <v>17</v>
      </c>
      <c r="M83" s="30"/>
    </row>
    <row r="84" spans="1:13" s="21" customFormat="1" ht="25.05" customHeight="1" x14ac:dyDescent="0.25">
      <c r="A84" s="7" t="s">
        <v>163</v>
      </c>
      <c r="B84" s="7" t="s">
        <v>164</v>
      </c>
      <c r="C84" s="7" t="s">
        <v>63</v>
      </c>
      <c r="D84" s="7" t="s">
        <v>101</v>
      </c>
      <c r="E84" s="8">
        <v>82</v>
      </c>
      <c r="F84" s="20">
        <f t="shared" si="7"/>
        <v>54.666666666666664</v>
      </c>
      <c r="G84" s="20">
        <f t="shared" si="8"/>
        <v>32.799999999999997</v>
      </c>
      <c r="H84" s="9" t="s">
        <v>158</v>
      </c>
      <c r="I84" s="9" t="s">
        <v>158</v>
      </c>
      <c r="J84" s="20">
        <v>32.799999999999997</v>
      </c>
      <c r="K84" s="10">
        <v>32</v>
      </c>
      <c r="L84" s="10" t="s">
        <v>17</v>
      </c>
      <c r="M84" s="30"/>
    </row>
    <row r="85" spans="1:13" s="21" customFormat="1" ht="25.05" customHeight="1" x14ac:dyDescent="0.25">
      <c r="A85" s="7" t="s">
        <v>165</v>
      </c>
      <c r="B85" s="7" t="s">
        <v>166</v>
      </c>
      <c r="C85" s="7" t="s">
        <v>63</v>
      </c>
      <c r="D85" s="7" t="s">
        <v>101</v>
      </c>
      <c r="E85" s="8">
        <v>81.5</v>
      </c>
      <c r="F85" s="20">
        <f t="shared" si="7"/>
        <v>54.333333333333336</v>
      </c>
      <c r="G85" s="20">
        <f t="shared" si="8"/>
        <v>32.6</v>
      </c>
      <c r="H85" s="9" t="s">
        <v>158</v>
      </c>
      <c r="I85" s="9" t="s">
        <v>158</v>
      </c>
      <c r="J85" s="20">
        <v>32.6</v>
      </c>
      <c r="K85" s="10">
        <v>33</v>
      </c>
      <c r="L85" s="10" t="s">
        <v>17</v>
      </c>
      <c r="M85" s="30"/>
    </row>
    <row r="86" spans="1:13" s="21" customFormat="1" ht="25.05" customHeight="1" x14ac:dyDescent="0.25">
      <c r="A86" s="7" t="s">
        <v>167</v>
      </c>
      <c r="B86" s="7" t="s">
        <v>168</v>
      </c>
      <c r="C86" s="7" t="s">
        <v>63</v>
      </c>
      <c r="D86" s="7" t="s">
        <v>169</v>
      </c>
      <c r="E86" s="8">
        <v>106</v>
      </c>
      <c r="F86" s="20">
        <f t="shared" si="7"/>
        <v>70.666666666666671</v>
      </c>
      <c r="G86" s="20">
        <f t="shared" si="8"/>
        <v>42.4</v>
      </c>
      <c r="H86" s="9">
        <v>83.4</v>
      </c>
      <c r="I86" s="20">
        <f t="shared" si="9"/>
        <v>33.36</v>
      </c>
      <c r="J86" s="20">
        <f t="shared" si="10"/>
        <v>75.759999999999991</v>
      </c>
      <c r="K86" s="10">
        <v>1</v>
      </c>
      <c r="L86" s="10" t="s">
        <v>15</v>
      </c>
      <c r="M86" s="30"/>
    </row>
    <row r="87" spans="1:13" s="21" customFormat="1" ht="25.05" customHeight="1" x14ac:dyDescent="0.25">
      <c r="A87" s="7" t="s">
        <v>170</v>
      </c>
      <c r="B87" s="7" t="s">
        <v>171</v>
      </c>
      <c r="C87" s="7" t="s">
        <v>63</v>
      </c>
      <c r="D87" s="7" t="s">
        <v>169</v>
      </c>
      <c r="E87" s="8">
        <v>103.5</v>
      </c>
      <c r="F87" s="20">
        <f t="shared" si="7"/>
        <v>69</v>
      </c>
      <c r="G87" s="20">
        <f t="shared" si="8"/>
        <v>41.4</v>
      </c>
      <c r="H87" s="9">
        <v>83.2</v>
      </c>
      <c r="I87" s="20">
        <f t="shared" si="9"/>
        <v>33.28</v>
      </c>
      <c r="J87" s="20">
        <f t="shared" si="10"/>
        <v>74.680000000000007</v>
      </c>
      <c r="K87" s="10">
        <v>2</v>
      </c>
      <c r="L87" s="10" t="s">
        <v>17</v>
      </c>
      <c r="M87" s="30"/>
    </row>
    <row r="88" spans="1:13" s="21" customFormat="1" ht="25.05" customHeight="1" x14ac:dyDescent="0.25">
      <c r="A88" s="7" t="s">
        <v>172</v>
      </c>
      <c r="B88" s="7" t="s">
        <v>173</v>
      </c>
      <c r="C88" s="7" t="s">
        <v>63</v>
      </c>
      <c r="D88" s="7" t="s">
        <v>169</v>
      </c>
      <c r="E88" s="8">
        <v>108</v>
      </c>
      <c r="F88" s="20">
        <f t="shared" si="7"/>
        <v>72</v>
      </c>
      <c r="G88" s="20">
        <f t="shared" si="8"/>
        <v>43.2</v>
      </c>
      <c r="H88" s="9">
        <v>73.2</v>
      </c>
      <c r="I88" s="20">
        <f t="shared" si="9"/>
        <v>29.28</v>
      </c>
      <c r="J88" s="20">
        <f t="shared" si="10"/>
        <v>72.48</v>
      </c>
      <c r="K88" s="10">
        <v>3</v>
      </c>
      <c r="L88" s="10" t="s">
        <v>17</v>
      </c>
      <c r="M88" s="30"/>
    </row>
    <row r="89" spans="1:13" s="21" customFormat="1" ht="25.05" customHeight="1" x14ac:dyDescent="0.25">
      <c r="A89" s="23" t="s">
        <v>174</v>
      </c>
      <c r="B89" s="23" t="s">
        <v>175</v>
      </c>
      <c r="C89" s="24" t="s">
        <v>176</v>
      </c>
      <c r="D89" s="25" t="s">
        <v>177</v>
      </c>
      <c r="E89" s="26">
        <v>62</v>
      </c>
      <c r="F89" s="11">
        <v>41.333333333333336</v>
      </c>
      <c r="G89" s="20">
        <f t="shared" si="8"/>
        <v>24.8</v>
      </c>
      <c r="H89" s="12">
        <v>78</v>
      </c>
      <c r="I89" s="20">
        <f t="shared" si="9"/>
        <v>31.2</v>
      </c>
      <c r="J89" s="20">
        <f t="shared" si="10"/>
        <v>56</v>
      </c>
      <c r="K89" s="27">
        <v>1</v>
      </c>
      <c r="L89" s="27" t="s">
        <v>15</v>
      </c>
      <c r="M89" s="30"/>
    </row>
    <row r="90" spans="1:13" s="21" customFormat="1" ht="25.05" customHeight="1" x14ac:dyDescent="0.25">
      <c r="A90" s="23" t="s">
        <v>178</v>
      </c>
      <c r="B90" s="23">
        <v>10121092119</v>
      </c>
      <c r="C90" s="24" t="s">
        <v>176</v>
      </c>
      <c r="D90" s="25" t="s">
        <v>179</v>
      </c>
      <c r="E90" s="26">
        <v>82</v>
      </c>
      <c r="F90" s="11">
        <v>54.666666666666664</v>
      </c>
      <c r="G90" s="20">
        <f t="shared" si="8"/>
        <v>32.799999999999997</v>
      </c>
      <c r="H90" s="12">
        <v>83</v>
      </c>
      <c r="I90" s="20">
        <f t="shared" si="9"/>
        <v>33.200000000000003</v>
      </c>
      <c r="J90" s="20">
        <f t="shared" si="10"/>
        <v>66</v>
      </c>
      <c r="K90" s="27">
        <v>1</v>
      </c>
      <c r="L90" s="27" t="s">
        <v>15</v>
      </c>
      <c r="M90" s="30"/>
    </row>
    <row r="91" spans="1:13" s="21" customFormat="1" ht="25.05" customHeight="1" x14ac:dyDescent="0.25">
      <c r="A91" s="23" t="s">
        <v>180</v>
      </c>
      <c r="B91" s="23" t="s">
        <v>181</v>
      </c>
      <c r="C91" s="24" t="s">
        <v>176</v>
      </c>
      <c r="D91" s="25" t="s">
        <v>179</v>
      </c>
      <c r="E91" s="26">
        <v>75.5</v>
      </c>
      <c r="F91" s="11">
        <v>50.333333333333336</v>
      </c>
      <c r="G91" s="20">
        <f t="shared" si="8"/>
        <v>30.2</v>
      </c>
      <c r="H91" s="12">
        <v>84.6</v>
      </c>
      <c r="I91" s="20">
        <f t="shared" si="9"/>
        <v>33.840000000000003</v>
      </c>
      <c r="J91" s="20">
        <f t="shared" si="10"/>
        <v>64.040000000000006</v>
      </c>
      <c r="K91" s="27">
        <v>2</v>
      </c>
      <c r="L91" s="27" t="s">
        <v>15</v>
      </c>
      <c r="M91" s="30"/>
    </row>
    <row r="92" spans="1:13" s="21" customFormat="1" ht="25.05" customHeight="1" x14ac:dyDescent="0.25">
      <c r="A92" s="23" t="s">
        <v>182</v>
      </c>
      <c r="B92" s="23" t="s">
        <v>183</v>
      </c>
      <c r="C92" s="24" t="s">
        <v>176</v>
      </c>
      <c r="D92" s="25" t="s">
        <v>179</v>
      </c>
      <c r="E92" s="26">
        <v>72.5</v>
      </c>
      <c r="F92" s="11">
        <v>48.333333333333336</v>
      </c>
      <c r="G92" s="20">
        <f t="shared" si="8"/>
        <v>29</v>
      </c>
      <c r="H92" s="12">
        <v>75.400000000000006</v>
      </c>
      <c r="I92" s="20">
        <f t="shared" si="9"/>
        <v>30.16</v>
      </c>
      <c r="J92" s="20">
        <f t="shared" si="10"/>
        <v>59.16</v>
      </c>
      <c r="K92" s="27">
        <v>3</v>
      </c>
      <c r="L92" s="27" t="s">
        <v>17</v>
      </c>
      <c r="M92" s="30"/>
    </row>
    <row r="93" spans="1:13" s="21" customFormat="1" ht="25.05" customHeight="1" x14ac:dyDescent="0.25">
      <c r="A93" s="23" t="s">
        <v>184</v>
      </c>
      <c r="B93" s="23" t="s">
        <v>185</v>
      </c>
      <c r="C93" s="24" t="s">
        <v>176</v>
      </c>
      <c r="D93" s="25" t="s">
        <v>179</v>
      </c>
      <c r="E93" s="26">
        <v>57.5</v>
      </c>
      <c r="F93" s="11">
        <v>38.333333333333336</v>
      </c>
      <c r="G93" s="20">
        <f t="shared" si="8"/>
        <v>23</v>
      </c>
      <c r="H93" s="12">
        <v>83.6</v>
      </c>
      <c r="I93" s="20">
        <f t="shared" si="9"/>
        <v>33.44</v>
      </c>
      <c r="J93" s="20">
        <f t="shared" si="10"/>
        <v>56.44</v>
      </c>
      <c r="K93" s="27">
        <v>4</v>
      </c>
      <c r="L93" s="27" t="s">
        <v>17</v>
      </c>
      <c r="M93" s="30"/>
    </row>
    <row r="94" spans="1:13" s="21" customFormat="1" ht="25.05" customHeight="1" x14ac:dyDescent="0.25">
      <c r="A94" s="23" t="s">
        <v>186</v>
      </c>
      <c r="B94" s="23" t="s">
        <v>187</v>
      </c>
      <c r="C94" s="24" t="s">
        <v>176</v>
      </c>
      <c r="D94" s="25" t="s">
        <v>188</v>
      </c>
      <c r="E94" s="26">
        <v>85</v>
      </c>
      <c r="F94" s="11">
        <v>56.666666666666664</v>
      </c>
      <c r="G94" s="20">
        <f t="shared" si="8"/>
        <v>34</v>
      </c>
      <c r="H94" s="12">
        <v>86.4</v>
      </c>
      <c r="I94" s="20">
        <f t="shared" si="9"/>
        <v>34.56</v>
      </c>
      <c r="J94" s="20">
        <f t="shared" si="10"/>
        <v>68.56</v>
      </c>
      <c r="K94" s="27">
        <v>1</v>
      </c>
      <c r="L94" s="27" t="s">
        <v>15</v>
      </c>
      <c r="M94" s="30"/>
    </row>
    <row r="95" spans="1:13" s="21" customFormat="1" ht="25.05" customHeight="1" x14ac:dyDescent="0.25">
      <c r="A95" s="23" t="s">
        <v>189</v>
      </c>
      <c r="B95" s="23" t="s">
        <v>190</v>
      </c>
      <c r="C95" s="24" t="s">
        <v>176</v>
      </c>
      <c r="D95" s="25" t="s">
        <v>188</v>
      </c>
      <c r="E95" s="26">
        <v>75</v>
      </c>
      <c r="F95" s="11">
        <v>50</v>
      </c>
      <c r="G95" s="20">
        <f t="shared" si="8"/>
        <v>30</v>
      </c>
      <c r="H95" s="12">
        <v>81.400000000000006</v>
      </c>
      <c r="I95" s="20">
        <f t="shared" si="9"/>
        <v>32.56</v>
      </c>
      <c r="J95" s="20">
        <f t="shared" si="10"/>
        <v>62.56</v>
      </c>
      <c r="K95" s="27">
        <v>2</v>
      </c>
      <c r="L95" s="27" t="s">
        <v>17</v>
      </c>
      <c r="M95" s="30"/>
    </row>
    <row r="96" spans="1:13" s="21" customFormat="1" ht="25.05" customHeight="1" x14ac:dyDescent="0.25">
      <c r="A96" s="23" t="s">
        <v>191</v>
      </c>
      <c r="B96" s="23" t="s">
        <v>192</v>
      </c>
      <c r="C96" s="24" t="s">
        <v>176</v>
      </c>
      <c r="D96" s="25" t="s">
        <v>188</v>
      </c>
      <c r="E96" s="26">
        <v>63</v>
      </c>
      <c r="F96" s="11">
        <v>42</v>
      </c>
      <c r="G96" s="20">
        <f t="shared" si="8"/>
        <v>25.2</v>
      </c>
      <c r="H96" s="12">
        <v>82</v>
      </c>
      <c r="I96" s="20">
        <f t="shared" si="9"/>
        <v>32.799999999999997</v>
      </c>
      <c r="J96" s="20">
        <f t="shared" si="10"/>
        <v>58</v>
      </c>
      <c r="K96" s="27">
        <v>3</v>
      </c>
      <c r="L96" s="27" t="s">
        <v>17</v>
      </c>
      <c r="M96" s="30"/>
    </row>
    <row r="97" spans="1:13" s="21" customFormat="1" ht="25.05" customHeight="1" x14ac:dyDescent="0.25">
      <c r="A97" s="23" t="s">
        <v>193</v>
      </c>
      <c r="B97" s="23" t="s">
        <v>194</v>
      </c>
      <c r="C97" s="24" t="s">
        <v>176</v>
      </c>
      <c r="D97" s="25" t="s">
        <v>195</v>
      </c>
      <c r="E97" s="26">
        <v>72.5</v>
      </c>
      <c r="F97" s="11">
        <v>48.333333333333336</v>
      </c>
      <c r="G97" s="20">
        <f t="shared" si="8"/>
        <v>29</v>
      </c>
      <c r="H97" s="12">
        <v>74.8</v>
      </c>
      <c r="I97" s="20">
        <f t="shared" si="9"/>
        <v>29.92</v>
      </c>
      <c r="J97" s="20">
        <f t="shared" si="10"/>
        <v>58.92</v>
      </c>
      <c r="K97" s="27">
        <v>1</v>
      </c>
      <c r="L97" s="27" t="s">
        <v>15</v>
      </c>
      <c r="M97" s="30"/>
    </row>
    <row r="98" spans="1:13" s="21" customFormat="1" ht="25.05" customHeight="1" x14ac:dyDescent="0.25">
      <c r="A98" s="23" t="s">
        <v>196</v>
      </c>
      <c r="B98" s="23" t="s">
        <v>197</v>
      </c>
      <c r="C98" s="24" t="s">
        <v>176</v>
      </c>
      <c r="D98" s="25" t="s">
        <v>198</v>
      </c>
      <c r="E98" s="26">
        <v>83.5</v>
      </c>
      <c r="F98" s="11">
        <v>55.666666666666664</v>
      </c>
      <c r="G98" s="20">
        <f t="shared" si="8"/>
        <v>33.4</v>
      </c>
      <c r="H98" s="12">
        <v>85.2</v>
      </c>
      <c r="I98" s="20">
        <f t="shared" si="9"/>
        <v>34.08</v>
      </c>
      <c r="J98" s="20">
        <f t="shared" si="10"/>
        <v>67.47999999999999</v>
      </c>
      <c r="K98" s="27">
        <v>1</v>
      </c>
      <c r="L98" s="27" t="s">
        <v>15</v>
      </c>
      <c r="M98" s="30"/>
    </row>
    <row r="99" spans="1:13" s="21" customFormat="1" ht="25.05" customHeight="1" x14ac:dyDescent="0.25">
      <c r="A99" s="23" t="s">
        <v>199</v>
      </c>
      <c r="B99" s="23" t="s">
        <v>200</v>
      </c>
      <c r="C99" s="24" t="s">
        <v>176</v>
      </c>
      <c r="D99" s="25" t="s">
        <v>198</v>
      </c>
      <c r="E99" s="26">
        <v>87.5</v>
      </c>
      <c r="F99" s="11">
        <v>58.333333333333336</v>
      </c>
      <c r="G99" s="20">
        <f t="shared" si="8"/>
        <v>35</v>
      </c>
      <c r="H99" s="12">
        <v>79.8</v>
      </c>
      <c r="I99" s="20">
        <f t="shared" si="9"/>
        <v>31.92</v>
      </c>
      <c r="J99" s="20">
        <f t="shared" si="10"/>
        <v>66.92</v>
      </c>
      <c r="K99" s="27">
        <v>2</v>
      </c>
      <c r="L99" s="27" t="s">
        <v>15</v>
      </c>
      <c r="M99" s="30"/>
    </row>
    <row r="100" spans="1:13" s="21" customFormat="1" ht="25.05" customHeight="1" x14ac:dyDescent="0.25">
      <c r="A100" s="25" t="s">
        <v>201</v>
      </c>
      <c r="B100" s="25" t="s">
        <v>202</v>
      </c>
      <c r="C100" s="24" t="s">
        <v>176</v>
      </c>
      <c r="D100" s="25" t="s">
        <v>198</v>
      </c>
      <c r="E100" s="26">
        <v>80.5</v>
      </c>
      <c r="F100" s="11">
        <v>53.666666666666664</v>
      </c>
      <c r="G100" s="20">
        <f t="shared" si="8"/>
        <v>32.200000000000003</v>
      </c>
      <c r="H100" s="12">
        <v>76.2</v>
      </c>
      <c r="I100" s="20">
        <f t="shared" si="9"/>
        <v>30.48</v>
      </c>
      <c r="J100" s="20">
        <f t="shared" si="10"/>
        <v>62.680000000000007</v>
      </c>
      <c r="K100" s="27">
        <v>3</v>
      </c>
      <c r="L100" s="28" t="s">
        <v>17</v>
      </c>
      <c r="M100" s="30"/>
    </row>
    <row r="101" spans="1:13" s="21" customFormat="1" ht="25.05" customHeight="1" x14ac:dyDescent="0.25">
      <c r="A101" s="23" t="s">
        <v>203</v>
      </c>
      <c r="B101" s="23" t="s">
        <v>204</v>
      </c>
      <c r="C101" s="24" t="s">
        <v>176</v>
      </c>
      <c r="D101" s="25" t="s">
        <v>198</v>
      </c>
      <c r="E101" s="26">
        <v>78.5</v>
      </c>
      <c r="F101" s="11">
        <v>52.333333333333336</v>
      </c>
      <c r="G101" s="20">
        <f t="shared" si="8"/>
        <v>31.4</v>
      </c>
      <c r="H101" s="12">
        <v>77</v>
      </c>
      <c r="I101" s="20">
        <f t="shared" si="9"/>
        <v>30.8</v>
      </c>
      <c r="J101" s="20">
        <f t="shared" si="10"/>
        <v>62.2</v>
      </c>
      <c r="K101" s="27">
        <v>4</v>
      </c>
      <c r="L101" s="28" t="s">
        <v>17</v>
      </c>
      <c r="M101" s="30"/>
    </row>
    <row r="102" spans="1:13" s="21" customFormat="1" ht="25.05" customHeight="1" x14ac:dyDescent="0.25">
      <c r="A102" s="23" t="s">
        <v>205</v>
      </c>
      <c r="B102" s="23" t="s">
        <v>206</v>
      </c>
      <c r="C102" s="24" t="s">
        <v>176</v>
      </c>
      <c r="D102" s="25" t="s">
        <v>198</v>
      </c>
      <c r="E102" s="26">
        <v>76</v>
      </c>
      <c r="F102" s="11">
        <v>50.666666666666664</v>
      </c>
      <c r="G102" s="20">
        <f t="shared" si="8"/>
        <v>30.4</v>
      </c>
      <c r="H102" s="12">
        <v>73.400000000000006</v>
      </c>
      <c r="I102" s="20">
        <f t="shared" si="9"/>
        <v>29.36</v>
      </c>
      <c r="J102" s="20">
        <f t="shared" si="10"/>
        <v>59.76</v>
      </c>
      <c r="K102" s="27">
        <v>5</v>
      </c>
      <c r="L102" s="28" t="s">
        <v>17</v>
      </c>
      <c r="M102" s="30"/>
    </row>
    <row r="103" spans="1:13" s="21" customFormat="1" ht="25.05" customHeight="1" x14ac:dyDescent="0.25">
      <c r="A103" s="23" t="s">
        <v>207</v>
      </c>
      <c r="B103" s="23" t="s">
        <v>208</v>
      </c>
      <c r="C103" s="24" t="s">
        <v>176</v>
      </c>
      <c r="D103" s="25" t="s">
        <v>198</v>
      </c>
      <c r="E103" s="26">
        <v>71</v>
      </c>
      <c r="F103" s="11">
        <v>47.333333333333336</v>
      </c>
      <c r="G103" s="20">
        <f t="shared" si="8"/>
        <v>28.4</v>
      </c>
      <c r="H103" s="12">
        <v>74</v>
      </c>
      <c r="I103" s="20">
        <f t="shared" si="9"/>
        <v>29.6</v>
      </c>
      <c r="J103" s="20">
        <f t="shared" si="10"/>
        <v>58</v>
      </c>
      <c r="K103" s="27">
        <v>6</v>
      </c>
      <c r="L103" s="28" t="s">
        <v>17</v>
      </c>
      <c r="M103" s="30"/>
    </row>
    <row r="104" spans="1:13" s="21" customFormat="1" ht="25.05" customHeight="1" x14ac:dyDescent="0.25">
      <c r="A104" s="25" t="s">
        <v>209</v>
      </c>
      <c r="B104" s="25" t="s">
        <v>210</v>
      </c>
      <c r="C104" s="25" t="s">
        <v>211</v>
      </c>
      <c r="D104" s="25" t="s">
        <v>212</v>
      </c>
      <c r="E104" s="32">
        <v>100</v>
      </c>
      <c r="F104" s="32">
        <v>66.67</v>
      </c>
      <c r="G104" s="20">
        <f t="shared" si="8"/>
        <v>40</v>
      </c>
      <c r="H104" s="20">
        <v>83.6</v>
      </c>
      <c r="I104" s="20">
        <f t="shared" si="9"/>
        <v>33.44</v>
      </c>
      <c r="J104" s="20">
        <f t="shared" si="10"/>
        <v>73.44</v>
      </c>
      <c r="K104" s="10">
        <v>1</v>
      </c>
      <c r="L104" s="10" t="s">
        <v>15</v>
      </c>
      <c r="M104" s="30"/>
    </row>
    <row r="105" spans="1:13" s="21" customFormat="1" ht="25.05" customHeight="1" x14ac:dyDescent="0.25">
      <c r="A105" s="25" t="s">
        <v>213</v>
      </c>
      <c r="B105" s="25" t="s">
        <v>214</v>
      </c>
      <c r="C105" s="25" t="s">
        <v>211</v>
      </c>
      <c r="D105" s="25" t="s">
        <v>212</v>
      </c>
      <c r="E105" s="32">
        <v>99.5</v>
      </c>
      <c r="F105" s="32">
        <v>66.33</v>
      </c>
      <c r="G105" s="20">
        <f t="shared" si="8"/>
        <v>39.799999999999997</v>
      </c>
      <c r="H105" s="20">
        <v>83.4</v>
      </c>
      <c r="I105" s="20">
        <f t="shared" si="9"/>
        <v>33.36</v>
      </c>
      <c r="J105" s="20">
        <f t="shared" si="10"/>
        <v>73.16</v>
      </c>
      <c r="K105" s="10">
        <v>2</v>
      </c>
      <c r="L105" s="28" t="s">
        <v>17</v>
      </c>
      <c r="M105" s="30"/>
    </row>
    <row r="106" spans="1:13" s="21" customFormat="1" ht="25.05" customHeight="1" x14ac:dyDescent="0.25">
      <c r="A106" s="25" t="s">
        <v>215</v>
      </c>
      <c r="B106" s="25" t="s">
        <v>216</v>
      </c>
      <c r="C106" s="25" t="s">
        <v>211</v>
      </c>
      <c r="D106" s="25" t="s">
        <v>212</v>
      </c>
      <c r="E106" s="32">
        <v>99</v>
      </c>
      <c r="F106" s="32">
        <v>66</v>
      </c>
      <c r="G106" s="20">
        <f t="shared" si="8"/>
        <v>39.6</v>
      </c>
      <c r="H106" s="20">
        <v>83</v>
      </c>
      <c r="I106" s="20">
        <f t="shared" si="9"/>
        <v>33.200000000000003</v>
      </c>
      <c r="J106" s="20">
        <f t="shared" si="10"/>
        <v>72.800000000000011</v>
      </c>
      <c r="K106" s="22">
        <v>3</v>
      </c>
      <c r="L106" s="28" t="s">
        <v>17</v>
      </c>
      <c r="M106" s="30"/>
    </row>
    <row r="107" spans="1:13" s="21" customFormat="1" ht="25.05" customHeight="1" x14ac:dyDescent="0.25">
      <c r="A107" s="4" t="s">
        <v>217</v>
      </c>
      <c r="B107" s="5" t="s">
        <v>218</v>
      </c>
      <c r="C107" s="13" t="s">
        <v>599</v>
      </c>
      <c r="D107" s="1" t="s">
        <v>219</v>
      </c>
      <c r="E107" s="14">
        <v>86</v>
      </c>
      <c r="F107" s="14">
        <v>57.33</v>
      </c>
      <c r="G107" s="20">
        <f t="shared" si="8"/>
        <v>34.4</v>
      </c>
      <c r="H107" s="6" t="s">
        <v>220</v>
      </c>
      <c r="I107" s="20">
        <f t="shared" si="9"/>
        <v>35.119999999999997</v>
      </c>
      <c r="J107" s="20">
        <f t="shared" si="10"/>
        <v>69.52</v>
      </c>
      <c r="K107" s="13">
        <v>1</v>
      </c>
      <c r="L107" s="13" t="s">
        <v>15</v>
      </c>
      <c r="M107" s="30"/>
    </row>
    <row r="108" spans="1:13" s="21" customFormat="1" ht="25.05" customHeight="1" x14ac:dyDescent="0.25">
      <c r="A108" s="4" t="s">
        <v>221</v>
      </c>
      <c r="B108" s="5" t="s">
        <v>222</v>
      </c>
      <c r="C108" s="13" t="s">
        <v>598</v>
      </c>
      <c r="D108" s="1" t="s">
        <v>219</v>
      </c>
      <c r="E108" s="14">
        <v>84.5</v>
      </c>
      <c r="F108" s="14">
        <v>56.33</v>
      </c>
      <c r="G108" s="20">
        <f t="shared" si="8"/>
        <v>33.799999999999997</v>
      </c>
      <c r="H108" s="6" t="s">
        <v>223</v>
      </c>
      <c r="I108" s="20">
        <f t="shared" si="9"/>
        <v>34.479999999999997</v>
      </c>
      <c r="J108" s="20">
        <f t="shared" si="10"/>
        <v>68.28</v>
      </c>
      <c r="K108" s="13">
        <v>2</v>
      </c>
      <c r="L108" s="13" t="s">
        <v>17</v>
      </c>
      <c r="M108" s="30"/>
    </row>
    <row r="109" spans="1:13" s="21" customFormat="1" ht="25.05" customHeight="1" x14ac:dyDescent="0.25">
      <c r="A109" s="4" t="s">
        <v>224</v>
      </c>
      <c r="B109" s="5" t="s">
        <v>225</v>
      </c>
      <c r="C109" s="13" t="s">
        <v>598</v>
      </c>
      <c r="D109" s="1" t="s">
        <v>219</v>
      </c>
      <c r="E109" s="14">
        <v>81.5</v>
      </c>
      <c r="F109" s="14">
        <v>54.33</v>
      </c>
      <c r="G109" s="20">
        <f t="shared" si="8"/>
        <v>32.6</v>
      </c>
      <c r="H109" s="6" t="s">
        <v>226</v>
      </c>
      <c r="I109" s="20">
        <f t="shared" si="9"/>
        <v>31.76</v>
      </c>
      <c r="J109" s="20">
        <f t="shared" si="10"/>
        <v>64.36</v>
      </c>
      <c r="K109" s="15">
        <v>3</v>
      </c>
      <c r="L109" s="13" t="s">
        <v>17</v>
      </c>
      <c r="M109" s="30"/>
    </row>
    <row r="110" spans="1:13" s="21" customFormat="1" ht="25.05" customHeight="1" x14ac:dyDescent="0.25">
      <c r="A110" s="4" t="s">
        <v>227</v>
      </c>
      <c r="B110" s="5" t="s">
        <v>228</v>
      </c>
      <c r="C110" s="13" t="s">
        <v>598</v>
      </c>
      <c r="D110" s="1" t="s">
        <v>229</v>
      </c>
      <c r="E110" s="14">
        <v>94</v>
      </c>
      <c r="F110" s="14">
        <v>62.6666666666667</v>
      </c>
      <c r="G110" s="20">
        <f t="shared" si="8"/>
        <v>37.6</v>
      </c>
      <c r="H110" s="6" t="s">
        <v>230</v>
      </c>
      <c r="I110" s="20">
        <f t="shared" si="9"/>
        <v>33.520000000000003</v>
      </c>
      <c r="J110" s="20">
        <f t="shared" si="10"/>
        <v>71.12</v>
      </c>
      <c r="K110" s="15">
        <v>1</v>
      </c>
      <c r="L110" s="15" t="s">
        <v>15</v>
      </c>
      <c r="M110" s="30"/>
    </row>
    <row r="111" spans="1:13" s="21" customFormat="1" ht="25.05" customHeight="1" x14ac:dyDescent="0.25">
      <c r="A111" s="4" t="s">
        <v>231</v>
      </c>
      <c r="B111" s="5" t="s">
        <v>232</v>
      </c>
      <c r="C111" s="13" t="s">
        <v>598</v>
      </c>
      <c r="D111" s="1" t="s">
        <v>229</v>
      </c>
      <c r="E111" s="14">
        <v>69.5</v>
      </c>
      <c r="F111" s="14">
        <v>46.3333333333333</v>
      </c>
      <c r="G111" s="20">
        <f t="shared" si="8"/>
        <v>27.8</v>
      </c>
      <c r="H111" s="6" t="s">
        <v>24</v>
      </c>
      <c r="I111" s="20">
        <f t="shared" si="9"/>
        <v>32.479999999999997</v>
      </c>
      <c r="J111" s="20">
        <f t="shared" si="10"/>
        <v>60.28</v>
      </c>
      <c r="K111" s="15">
        <v>2</v>
      </c>
      <c r="L111" s="15" t="s">
        <v>17</v>
      </c>
      <c r="M111" s="30"/>
    </row>
    <row r="112" spans="1:13" s="21" customFormat="1" ht="25.05" customHeight="1" x14ac:dyDescent="0.25">
      <c r="A112" s="4" t="s">
        <v>233</v>
      </c>
      <c r="B112" s="5" t="s">
        <v>234</v>
      </c>
      <c r="C112" s="13" t="s">
        <v>598</v>
      </c>
      <c r="D112" s="1" t="s">
        <v>235</v>
      </c>
      <c r="E112" s="14">
        <v>85.5</v>
      </c>
      <c r="F112" s="14">
        <v>57</v>
      </c>
      <c r="G112" s="20">
        <f t="shared" si="8"/>
        <v>34.200000000000003</v>
      </c>
      <c r="H112" s="6" t="s">
        <v>236</v>
      </c>
      <c r="I112" s="20">
        <f t="shared" si="9"/>
        <v>34.24</v>
      </c>
      <c r="J112" s="20">
        <f t="shared" si="10"/>
        <v>68.44</v>
      </c>
      <c r="K112" s="15">
        <v>1</v>
      </c>
      <c r="L112" s="15" t="s">
        <v>15</v>
      </c>
      <c r="M112" s="30"/>
    </row>
    <row r="113" spans="1:13" s="21" customFormat="1" ht="25.05" customHeight="1" x14ac:dyDescent="0.25">
      <c r="A113" s="4" t="s">
        <v>237</v>
      </c>
      <c r="B113" s="5" t="s">
        <v>238</v>
      </c>
      <c r="C113" s="13" t="s">
        <v>598</v>
      </c>
      <c r="D113" s="1" t="s">
        <v>235</v>
      </c>
      <c r="E113" s="14">
        <v>81.5</v>
      </c>
      <c r="F113" s="14">
        <v>54.3333333333333</v>
      </c>
      <c r="G113" s="20">
        <f t="shared" si="8"/>
        <v>32.6</v>
      </c>
      <c r="H113" s="6" t="s">
        <v>239</v>
      </c>
      <c r="I113" s="20">
        <f t="shared" si="9"/>
        <v>34.32</v>
      </c>
      <c r="J113" s="20">
        <f t="shared" si="10"/>
        <v>66.92</v>
      </c>
      <c r="K113" s="15">
        <v>2</v>
      </c>
      <c r="L113" s="15" t="s">
        <v>17</v>
      </c>
      <c r="M113" s="30"/>
    </row>
    <row r="114" spans="1:13" s="21" customFormat="1" ht="25.05" customHeight="1" x14ac:dyDescent="0.25">
      <c r="A114" s="4" t="s">
        <v>240</v>
      </c>
      <c r="B114" s="5" t="s">
        <v>241</v>
      </c>
      <c r="C114" s="13" t="s">
        <v>598</v>
      </c>
      <c r="D114" s="1" t="s">
        <v>235</v>
      </c>
      <c r="E114" s="14">
        <v>83.5</v>
      </c>
      <c r="F114" s="14">
        <v>55.6666666666667</v>
      </c>
      <c r="G114" s="20">
        <f t="shared" si="8"/>
        <v>33.4</v>
      </c>
      <c r="H114" s="6" t="s">
        <v>242</v>
      </c>
      <c r="I114" s="20">
        <f t="shared" si="9"/>
        <v>32.799999999999997</v>
      </c>
      <c r="J114" s="20">
        <f t="shared" si="10"/>
        <v>66.199999999999989</v>
      </c>
      <c r="K114" s="15">
        <v>3</v>
      </c>
      <c r="L114" s="15" t="s">
        <v>17</v>
      </c>
      <c r="M114" s="30"/>
    </row>
    <row r="115" spans="1:13" s="21" customFormat="1" ht="25.05" customHeight="1" x14ac:dyDescent="0.25">
      <c r="A115" s="4" t="s">
        <v>243</v>
      </c>
      <c r="B115" s="5" t="s">
        <v>244</v>
      </c>
      <c r="C115" s="13" t="s">
        <v>598</v>
      </c>
      <c r="D115" s="1" t="s">
        <v>245</v>
      </c>
      <c r="E115" s="14">
        <v>84.5</v>
      </c>
      <c r="F115" s="14">
        <v>56.3333333333333</v>
      </c>
      <c r="G115" s="20">
        <f t="shared" si="8"/>
        <v>33.799999999999997</v>
      </c>
      <c r="H115" s="6" t="s">
        <v>246</v>
      </c>
      <c r="I115" s="20">
        <f t="shared" si="9"/>
        <v>32.56</v>
      </c>
      <c r="J115" s="20">
        <f t="shared" si="10"/>
        <v>66.36</v>
      </c>
      <c r="K115" s="15">
        <v>1</v>
      </c>
      <c r="L115" s="15" t="s">
        <v>15</v>
      </c>
      <c r="M115" s="30"/>
    </row>
    <row r="116" spans="1:13" s="21" customFormat="1" ht="25.05" customHeight="1" x14ac:dyDescent="0.25">
      <c r="A116" s="4" t="s">
        <v>247</v>
      </c>
      <c r="B116" s="5" t="s">
        <v>248</v>
      </c>
      <c r="C116" s="13" t="s">
        <v>598</v>
      </c>
      <c r="D116" s="1" t="s">
        <v>249</v>
      </c>
      <c r="E116" s="14">
        <v>84.5</v>
      </c>
      <c r="F116" s="14">
        <v>56.3333333333333</v>
      </c>
      <c r="G116" s="20">
        <f t="shared" si="8"/>
        <v>33.799999999999997</v>
      </c>
      <c r="H116" s="6" t="s">
        <v>250</v>
      </c>
      <c r="I116" s="20">
        <f t="shared" si="9"/>
        <v>34.799999999999997</v>
      </c>
      <c r="J116" s="20">
        <f t="shared" si="10"/>
        <v>68.599999999999994</v>
      </c>
      <c r="K116" s="15">
        <v>1</v>
      </c>
      <c r="L116" s="15" t="s">
        <v>15</v>
      </c>
      <c r="M116" s="30"/>
    </row>
    <row r="117" spans="1:13" s="21" customFormat="1" ht="25.05" customHeight="1" x14ac:dyDescent="0.25">
      <c r="A117" s="4" t="s">
        <v>251</v>
      </c>
      <c r="B117" s="5" t="s">
        <v>252</v>
      </c>
      <c r="C117" s="13" t="s">
        <v>598</v>
      </c>
      <c r="D117" s="1" t="s">
        <v>249</v>
      </c>
      <c r="E117" s="14">
        <v>83.5</v>
      </c>
      <c r="F117" s="14">
        <v>55.6666666666667</v>
      </c>
      <c r="G117" s="20">
        <f t="shared" si="8"/>
        <v>33.4</v>
      </c>
      <c r="H117" s="6" t="s">
        <v>253</v>
      </c>
      <c r="I117" s="20">
        <f t="shared" si="9"/>
        <v>33.6</v>
      </c>
      <c r="J117" s="20">
        <f t="shared" si="10"/>
        <v>67</v>
      </c>
      <c r="K117" s="15">
        <v>2</v>
      </c>
      <c r="L117" s="15" t="s">
        <v>17</v>
      </c>
      <c r="M117" s="30"/>
    </row>
    <row r="118" spans="1:13" s="21" customFormat="1" ht="25.05" customHeight="1" x14ac:dyDescent="0.25">
      <c r="A118" s="4" t="s">
        <v>254</v>
      </c>
      <c r="B118" s="5" t="s">
        <v>255</v>
      </c>
      <c r="C118" s="13" t="s">
        <v>598</v>
      </c>
      <c r="D118" s="1" t="s">
        <v>249</v>
      </c>
      <c r="E118" s="14">
        <v>82.5</v>
      </c>
      <c r="F118" s="14">
        <v>55</v>
      </c>
      <c r="G118" s="20">
        <f t="shared" si="8"/>
        <v>33</v>
      </c>
      <c r="H118" s="6" t="s">
        <v>256</v>
      </c>
      <c r="I118" s="20">
        <f t="shared" si="9"/>
        <v>33.200000000000003</v>
      </c>
      <c r="J118" s="20">
        <f t="shared" si="10"/>
        <v>66.2</v>
      </c>
      <c r="K118" s="15">
        <v>3</v>
      </c>
      <c r="L118" s="15" t="s">
        <v>17</v>
      </c>
      <c r="M118" s="30"/>
    </row>
    <row r="119" spans="1:13" s="21" customFormat="1" ht="25.05" customHeight="1" x14ac:dyDescent="0.25">
      <c r="A119" s="4" t="s">
        <v>257</v>
      </c>
      <c r="B119" s="5" t="s">
        <v>258</v>
      </c>
      <c r="C119" s="13" t="s">
        <v>598</v>
      </c>
      <c r="D119" s="1" t="s">
        <v>259</v>
      </c>
      <c r="E119" s="14">
        <v>82</v>
      </c>
      <c r="F119" s="14">
        <v>54.6666666666667</v>
      </c>
      <c r="G119" s="20">
        <f t="shared" si="8"/>
        <v>32.799999999999997</v>
      </c>
      <c r="H119" s="6" t="s">
        <v>260</v>
      </c>
      <c r="I119" s="20">
        <f t="shared" si="9"/>
        <v>33.68</v>
      </c>
      <c r="J119" s="20">
        <f t="shared" si="10"/>
        <v>66.47999999999999</v>
      </c>
      <c r="K119" s="15">
        <v>1</v>
      </c>
      <c r="L119" s="15" t="s">
        <v>15</v>
      </c>
      <c r="M119" s="30"/>
    </row>
    <row r="120" spans="1:13" s="21" customFormat="1" ht="25.05" customHeight="1" x14ac:dyDescent="0.25">
      <c r="A120" s="4" t="s">
        <v>261</v>
      </c>
      <c r="B120" s="5" t="s">
        <v>262</v>
      </c>
      <c r="C120" s="13" t="s">
        <v>598</v>
      </c>
      <c r="D120" s="1" t="s">
        <v>259</v>
      </c>
      <c r="E120" s="14">
        <v>78.5</v>
      </c>
      <c r="F120" s="14">
        <v>52.3333333333333</v>
      </c>
      <c r="G120" s="20">
        <f t="shared" si="8"/>
        <v>31.4</v>
      </c>
      <c r="H120" s="6" t="s">
        <v>263</v>
      </c>
      <c r="I120" s="20">
        <f t="shared" si="9"/>
        <v>30.32</v>
      </c>
      <c r="J120" s="20">
        <f t="shared" si="10"/>
        <v>61.72</v>
      </c>
      <c r="K120" s="15">
        <v>2</v>
      </c>
      <c r="L120" s="15" t="s">
        <v>17</v>
      </c>
      <c r="M120" s="30"/>
    </row>
    <row r="121" spans="1:13" s="21" customFormat="1" ht="25.05" customHeight="1" x14ac:dyDescent="0.25">
      <c r="A121" s="4" t="s">
        <v>264</v>
      </c>
      <c r="B121" s="5" t="s">
        <v>265</v>
      </c>
      <c r="C121" s="13" t="s">
        <v>598</v>
      </c>
      <c r="D121" s="1" t="s">
        <v>259</v>
      </c>
      <c r="E121" s="14">
        <v>73</v>
      </c>
      <c r="F121" s="14">
        <v>48.6666666666667</v>
      </c>
      <c r="G121" s="20">
        <f t="shared" si="8"/>
        <v>29.2</v>
      </c>
      <c r="H121" s="6" t="s">
        <v>266</v>
      </c>
      <c r="I121" s="20">
        <f t="shared" si="9"/>
        <v>32</v>
      </c>
      <c r="J121" s="20">
        <f t="shared" si="10"/>
        <v>61.2</v>
      </c>
      <c r="K121" s="15">
        <v>3</v>
      </c>
      <c r="L121" s="15" t="s">
        <v>17</v>
      </c>
      <c r="M121" s="30"/>
    </row>
    <row r="122" spans="1:13" s="21" customFormat="1" ht="25.05" customHeight="1" x14ac:dyDescent="0.25">
      <c r="A122" s="4" t="s">
        <v>267</v>
      </c>
      <c r="B122" s="5" t="s">
        <v>268</v>
      </c>
      <c r="C122" s="13" t="s">
        <v>598</v>
      </c>
      <c r="D122" s="1" t="s">
        <v>269</v>
      </c>
      <c r="E122" s="14">
        <v>111</v>
      </c>
      <c r="F122" s="14">
        <v>74</v>
      </c>
      <c r="G122" s="20">
        <f t="shared" si="8"/>
        <v>44.4</v>
      </c>
      <c r="H122" s="6" t="s">
        <v>270</v>
      </c>
      <c r="I122" s="20">
        <f t="shared" si="9"/>
        <v>30.8</v>
      </c>
      <c r="J122" s="20">
        <f t="shared" si="10"/>
        <v>75.2</v>
      </c>
      <c r="K122" s="15">
        <v>1</v>
      </c>
      <c r="L122" s="15" t="s">
        <v>15</v>
      </c>
      <c r="M122" s="30"/>
    </row>
    <row r="123" spans="1:13" s="21" customFormat="1" ht="25.05" customHeight="1" x14ac:dyDescent="0.25">
      <c r="A123" s="4" t="s">
        <v>271</v>
      </c>
      <c r="B123" s="5" t="s">
        <v>272</v>
      </c>
      <c r="C123" s="13" t="s">
        <v>598</v>
      </c>
      <c r="D123" s="1" t="s">
        <v>269</v>
      </c>
      <c r="E123" s="14">
        <v>75.5</v>
      </c>
      <c r="F123" s="14">
        <v>50.3333333333333</v>
      </c>
      <c r="G123" s="20">
        <f t="shared" si="8"/>
        <v>30.2</v>
      </c>
      <c r="H123" s="6" t="s">
        <v>273</v>
      </c>
      <c r="I123" s="20">
        <f t="shared" si="9"/>
        <v>31.68</v>
      </c>
      <c r="J123" s="20">
        <f t="shared" si="10"/>
        <v>61.879999999999995</v>
      </c>
      <c r="K123" s="13">
        <v>2</v>
      </c>
      <c r="L123" s="13" t="s">
        <v>17</v>
      </c>
      <c r="M123" s="30"/>
    </row>
    <row r="124" spans="1:13" s="21" customFormat="1" ht="25.05" customHeight="1" x14ac:dyDescent="0.25">
      <c r="A124" s="4" t="s">
        <v>274</v>
      </c>
      <c r="B124" s="5">
        <v>10121132622</v>
      </c>
      <c r="C124" s="13" t="s">
        <v>598</v>
      </c>
      <c r="D124" s="1" t="s">
        <v>269</v>
      </c>
      <c r="E124" s="14">
        <v>68.5</v>
      </c>
      <c r="F124" s="14">
        <v>45.6666666666667</v>
      </c>
      <c r="G124" s="20">
        <f t="shared" si="8"/>
        <v>27.4</v>
      </c>
      <c r="H124" s="6" t="s">
        <v>275</v>
      </c>
      <c r="I124" s="20">
        <f t="shared" si="9"/>
        <v>29.44</v>
      </c>
      <c r="J124" s="20">
        <f t="shared" si="10"/>
        <v>56.84</v>
      </c>
      <c r="K124" s="13">
        <v>3</v>
      </c>
      <c r="L124" s="13" t="s">
        <v>17</v>
      </c>
      <c r="M124" s="30"/>
    </row>
    <row r="125" spans="1:13" s="21" customFormat="1" ht="25.05" customHeight="1" x14ac:dyDescent="0.25">
      <c r="A125" s="4" t="s">
        <v>276</v>
      </c>
      <c r="B125" s="5" t="s">
        <v>277</v>
      </c>
      <c r="C125" s="13" t="s">
        <v>598</v>
      </c>
      <c r="D125" s="1" t="s">
        <v>269</v>
      </c>
      <c r="E125" s="14">
        <v>68.5</v>
      </c>
      <c r="F125" s="14">
        <v>45.6666666666667</v>
      </c>
      <c r="G125" s="20">
        <f t="shared" si="8"/>
        <v>27.4</v>
      </c>
      <c r="H125" s="6" t="s">
        <v>158</v>
      </c>
      <c r="I125" s="6" t="s">
        <v>158</v>
      </c>
      <c r="J125" s="20">
        <v>27.4</v>
      </c>
      <c r="K125" s="13">
        <v>4</v>
      </c>
      <c r="L125" s="13" t="s">
        <v>17</v>
      </c>
      <c r="M125" s="30"/>
    </row>
    <row r="126" spans="1:13" s="21" customFormat="1" ht="25.05" customHeight="1" x14ac:dyDescent="0.25">
      <c r="A126" s="4" t="s">
        <v>278</v>
      </c>
      <c r="B126" s="5" t="s">
        <v>279</v>
      </c>
      <c r="C126" s="13" t="s">
        <v>598</v>
      </c>
      <c r="D126" s="1" t="s">
        <v>280</v>
      </c>
      <c r="E126" s="14">
        <v>96</v>
      </c>
      <c r="F126" s="14">
        <v>64</v>
      </c>
      <c r="G126" s="20">
        <f t="shared" si="8"/>
        <v>38.4</v>
      </c>
      <c r="H126" s="6" t="s">
        <v>281</v>
      </c>
      <c r="I126" s="20">
        <f t="shared" si="9"/>
        <v>34.56</v>
      </c>
      <c r="J126" s="20">
        <f t="shared" si="10"/>
        <v>72.960000000000008</v>
      </c>
      <c r="K126" s="13">
        <v>1</v>
      </c>
      <c r="L126" s="13" t="s">
        <v>15</v>
      </c>
      <c r="M126" s="30"/>
    </row>
    <row r="127" spans="1:13" s="21" customFormat="1" ht="25.05" customHeight="1" x14ac:dyDescent="0.25">
      <c r="A127" s="4" t="s">
        <v>282</v>
      </c>
      <c r="B127" s="5" t="s">
        <v>283</v>
      </c>
      <c r="C127" s="13" t="s">
        <v>598</v>
      </c>
      <c r="D127" s="1" t="s">
        <v>280</v>
      </c>
      <c r="E127" s="14">
        <v>90</v>
      </c>
      <c r="F127" s="14">
        <v>60</v>
      </c>
      <c r="G127" s="20">
        <f t="shared" si="8"/>
        <v>36</v>
      </c>
      <c r="H127" s="6" t="s">
        <v>284</v>
      </c>
      <c r="I127" s="20">
        <f t="shared" si="9"/>
        <v>34.64</v>
      </c>
      <c r="J127" s="20">
        <f t="shared" si="10"/>
        <v>70.64</v>
      </c>
      <c r="K127" s="13">
        <v>2</v>
      </c>
      <c r="L127" s="13" t="s">
        <v>17</v>
      </c>
      <c r="M127" s="30"/>
    </row>
    <row r="128" spans="1:13" s="21" customFormat="1" ht="25.05" customHeight="1" x14ac:dyDescent="0.25">
      <c r="A128" s="4" t="s">
        <v>285</v>
      </c>
      <c r="B128" s="5" t="s">
        <v>286</v>
      </c>
      <c r="C128" s="13" t="s">
        <v>598</v>
      </c>
      <c r="D128" s="1" t="s">
        <v>280</v>
      </c>
      <c r="E128" s="14">
        <v>83</v>
      </c>
      <c r="F128" s="14">
        <v>55.3333333333333</v>
      </c>
      <c r="G128" s="20">
        <f t="shared" si="8"/>
        <v>33.200000000000003</v>
      </c>
      <c r="H128" s="6" t="s">
        <v>287</v>
      </c>
      <c r="I128" s="20">
        <f t="shared" si="9"/>
        <v>32.32</v>
      </c>
      <c r="J128" s="20">
        <f t="shared" si="10"/>
        <v>65.52000000000001</v>
      </c>
      <c r="K128" s="13">
        <v>3</v>
      </c>
      <c r="L128" s="13" t="s">
        <v>17</v>
      </c>
      <c r="M128" s="30"/>
    </row>
    <row r="129" spans="1:13" s="21" customFormat="1" ht="25.05" customHeight="1" x14ac:dyDescent="0.25">
      <c r="A129" s="4" t="s">
        <v>288</v>
      </c>
      <c r="B129" s="5" t="s">
        <v>289</v>
      </c>
      <c r="C129" s="13" t="s">
        <v>598</v>
      </c>
      <c r="D129" s="1" t="s">
        <v>290</v>
      </c>
      <c r="E129" s="14">
        <v>82.5</v>
      </c>
      <c r="F129" s="14">
        <v>55</v>
      </c>
      <c r="G129" s="20">
        <f t="shared" si="8"/>
        <v>33</v>
      </c>
      <c r="H129" s="6" t="s">
        <v>291</v>
      </c>
      <c r="I129" s="20">
        <f t="shared" si="9"/>
        <v>31.04</v>
      </c>
      <c r="J129" s="20">
        <f t="shared" si="10"/>
        <v>64.039999999999992</v>
      </c>
      <c r="K129" s="13">
        <v>1</v>
      </c>
      <c r="L129" s="13" t="s">
        <v>15</v>
      </c>
      <c r="M129" s="30"/>
    </row>
    <row r="130" spans="1:13" s="21" customFormat="1" ht="25.05" customHeight="1" x14ac:dyDescent="0.25">
      <c r="A130" s="4" t="s">
        <v>292</v>
      </c>
      <c r="B130" s="5" t="s">
        <v>293</v>
      </c>
      <c r="C130" s="13" t="s">
        <v>598</v>
      </c>
      <c r="D130" s="1" t="s">
        <v>290</v>
      </c>
      <c r="E130" s="14">
        <v>78.5</v>
      </c>
      <c r="F130" s="14">
        <v>52.3333333333333</v>
      </c>
      <c r="G130" s="20">
        <f t="shared" si="8"/>
        <v>31.4</v>
      </c>
      <c r="H130" s="6" t="s">
        <v>24</v>
      </c>
      <c r="I130" s="20">
        <f t="shared" si="9"/>
        <v>32.479999999999997</v>
      </c>
      <c r="J130" s="20">
        <f t="shared" si="10"/>
        <v>63.879999999999995</v>
      </c>
      <c r="K130" s="13">
        <v>2</v>
      </c>
      <c r="L130" s="13" t="s">
        <v>17</v>
      </c>
      <c r="M130" s="30"/>
    </row>
    <row r="131" spans="1:13" s="21" customFormat="1" ht="25.05" customHeight="1" x14ac:dyDescent="0.25">
      <c r="A131" s="4" t="s">
        <v>294</v>
      </c>
      <c r="B131" s="5" t="s">
        <v>295</v>
      </c>
      <c r="C131" s="13" t="s">
        <v>598</v>
      </c>
      <c r="D131" s="1" t="s">
        <v>290</v>
      </c>
      <c r="E131" s="14">
        <v>73.5</v>
      </c>
      <c r="F131" s="14">
        <v>49</v>
      </c>
      <c r="G131" s="20">
        <f t="shared" si="8"/>
        <v>29.4</v>
      </c>
      <c r="H131" s="6" t="s">
        <v>158</v>
      </c>
      <c r="I131" s="20">
        <v>0</v>
      </c>
      <c r="J131" s="20">
        <f t="shared" si="10"/>
        <v>29.4</v>
      </c>
      <c r="K131" s="13">
        <v>3</v>
      </c>
      <c r="L131" s="13" t="s">
        <v>17</v>
      </c>
      <c r="M131" s="30"/>
    </row>
    <row r="132" spans="1:13" s="21" customFormat="1" ht="25.05" customHeight="1" x14ac:dyDescent="0.25">
      <c r="A132" s="4" t="s">
        <v>296</v>
      </c>
      <c r="B132" s="5" t="s">
        <v>297</v>
      </c>
      <c r="C132" s="13" t="s">
        <v>598</v>
      </c>
      <c r="D132" s="1" t="s">
        <v>298</v>
      </c>
      <c r="E132" s="14">
        <v>103.5</v>
      </c>
      <c r="F132" s="14">
        <v>69</v>
      </c>
      <c r="G132" s="20">
        <f t="shared" si="8"/>
        <v>41.4</v>
      </c>
      <c r="H132" s="6" t="s">
        <v>299</v>
      </c>
      <c r="I132" s="20">
        <f t="shared" si="9"/>
        <v>34.96</v>
      </c>
      <c r="J132" s="20">
        <f t="shared" si="10"/>
        <v>76.36</v>
      </c>
      <c r="K132" s="13">
        <v>1</v>
      </c>
      <c r="L132" s="13" t="s">
        <v>15</v>
      </c>
      <c r="M132" s="30"/>
    </row>
    <row r="133" spans="1:13" s="21" customFormat="1" ht="25.05" customHeight="1" x14ac:dyDescent="0.25">
      <c r="A133" s="4" t="s">
        <v>300</v>
      </c>
      <c r="B133" s="5" t="s">
        <v>301</v>
      </c>
      <c r="C133" s="13" t="s">
        <v>598</v>
      </c>
      <c r="D133" s="1" t="s">
        <v>298</v>
      </c>
      <c r="E133" s="14">
        <v>96</v>
      </c>
      <c r="F133" s="14">
        <v>64</v>
      </c>
      <c r="G133" s="20">
        <f t="shared" si="8"/>
        <v>38.4</v>
      </c>
      <c r="H133" s="6" t="s">
        <v>302</v>
      </c>
      <c r="I133" s="20">
        <f t="shared" si="9"/>
        <v>32.880000000000003</v>
      </c>
      <c r="J133" s="20">
        <f t="shared" si="10"/>
        <v>71.28</v>
      </c>
      <c r="K133" s="13">
        <v>2</v>
      </c>
      <c r="L133" s="13" t="s">
        <v>17</v>
      </c>
      <c r="M133" s="30"/>
    </row>
    <row r="134" spans="1:13" s="21" customFormat="1" ht="25.05" customHeight="1" x14ac:dyDescent="0.25">
      <c r="A134" s="4" t="s">
        <v>303</v>
      </c>
      <c r="B134" s="5" t="s">
        <v>304</v>
      </c>
      <c r="C134" s="13" t="s">
        <v>598</v>
      </c>
      <c r="D134" s="1" t="s">
        <v>298</v>
      </c>
      <c r="E134" s="14">
        <v>92.5</v>
      </c>
      <c r="F134" s="14">
        <v>61.6666666666667</v>
      </c>
      <c r="G134" s="20">
        <f t="shared" ref="G134:G197" si="11">ROUND(F134*0.6,2)</f>
        <v>37</v>
      </c>
      <c r="H134" s="6" t="s">
        <v>305</v>
      </c>
      <c r="I134" s="20">
        <f t="shared" ref="I134:I197" si="12">ROUND(H134*0.4,2)</f>
        <v>32.68</v>
      </c>
      <c r="J134" s="20">
        <f t="shared" ref="J134:J197" si="13">G134+I134</f>
        <v>69.680000000000007</v>
      </c>
      <c r="K134" s="13">
        <v>3</v>
      </c>
      <c r="L134" s="13" t="s">
        <v>17</v>
      </c>
      <c r="M134" s="30"/>
    </row>
    <row r="135" spans="1:13" s="21" customFormat="1" ht="25.05" customHeight="1" x14ac:dyDescent="0.25">
      <c r="A135" s="4" t="s">
        <v>306</v>
      </c>
      <c r="B135" s="5" t="s">
        <v>307</v>
      </c>
      <c r="C135" s="13" t="s">
        <v>598</v>
      </c>
      <c r="D135" s="2" t="s">
        <v>308</v>
      </c>
      <c r="E135" s="14">
        <v>112</v>
      </c>
      <c r="F135" s="14">
        <v>74.6666666666667</v>
      </c>
      <c r="G135" s="20">
        <f t="shared" si="11"/>
        <v>44.8</v>
      </c>
      <c r="H135" s="6" t="s">
        <v>253</v>
      </c>
      <c r="I135" s="20">
        <f t="shared" si="12"/>
        <v>33.6</v>
      </c>
      <c r="J135" s="20">
        <f t="shared" si="13"/>
        <v>78.400000000000006</v>
      </c>
      <c r="K135" s="13">
        <v>1</v>
      </c>
      <c r="L135" s="13" t="s">
        <v>15</v>
      </c>
      <c r="M135" s="30"/>
    </row>
    <row r="136" spans="1:13" s="21" customFormat="1" ht="25.05" customHeight="1" x14ac:dyDescent="0.25">
      <c r="A136" s="4" t="s">
        <v>316</v>
      </c>
      <c r="B136" s="5" t="s">
        <v>317</v>
      </c>
      <c r="C136" s="13" t="s">
        <v>598</v>
      </c>
      <c r="D136" s="2" t="s">
        <v>308</v>
      </c>
      <c r="E136" s="14">
        <v>91.5</v>
      </c>
      <c r="F136" s="14">
        <v>61</v>
      </c>
      <c r="G136" s="20">
        <f t="shared" si="11"/>
        <v>36.6</v>
      </c>
      <c r="H136" s="6" t="s">
        <v>595</v>
      </c>
      <c r="I136" s="20">
        <f t="shared" si="12"/>
        <v>34.24</v>
      </c>
      <c r="J136" s="20">
        <f t="shared" si="13"/>
        <v>70.84</v>
      </c>
      <c r="K136" s="13">
        <v>2</v>
      </c>
      <c r="L136" s="13" t="s">
        <v>15</v>
      </c>
      <c r="M136" s="30"/>
    </row>
    <row r="137" spans="1:13" s="21" customFormat="1" ht="25.05" customHeight="1" x14ac:dyDescent="0.25">
      <c r="A137" s="4" t="s">
        <v>309</v>
      </c>
      <c r="B137" s="5" t="s">
        <v>310</v>
      </c>
      <c r="C137" s="13" t="s">
        <v>598</v>
      </c>
      <c r="D137" s="2" t="s">
        <v>308</v>
      </c>
      <c r="E137" s="14">
        <v>93</v>
      </c>
      <c r="F137" s="14">
        <v>62</v>
      </c>
      <c r="G137" s="20">
        <f t="shared" si="11"/>
        <v>37.200000000000003</v>
      </c>
      <c r="H137" s="6" t="s">
        <v>256</v>
      </c>
      <c r="I137" s="20">
        <f t="shared" si="12"/>
        <v>33.200000000000003</v>
      </c>
      <c r="J137" s="20">
        <f t="shared" si="13"/>
        <v>70.400000000000006</v>
      </c>
      <c r="K137" s="13">
        <v>3</v>
      </c>
      <c r="L137" s="13" t="s">
        <v>17</v>
      </c>
      <c r="M137" s="30"/>
    </row>
    <row r="138" spans="1:13" s="21" customFormat="1" ht="25.05" customHeight="1" x14ac:dyDescent="0.25">
      <c r="A138" s="4" t="s">
        <v>311</v>
      </c>
      <c r="B138" s="5" t="s">
        <v>312</v>
      </c>
      <c r="C138" s="13" t="s">
        <v>598</v>
      </c>
      <c r="D138" s="2" t="s">
        <v>308</v>
      </c>
      <c r="E138" s="14">
        <v>91.5</v>
      </c>
      <c r="F138" s="14">
        <v>61</v>
      </c>
      <c r="G138" s="20">
        <f t="shared" si="11"/>
        <v>36.6</v>
      </c>
      <c r="H138" s="6" t="s">
        <v>256</v>
      </c>
      <c r="I138" s="20">
        <f t="shared" si="12"/>
        <v>33.200000000000003</v>
      </c>
      <c r="J138" s="20">
        <f t="shared" si="13"/>
        <v>69.800000000000011</v>
      </c>
      <c r="K138" s="13">
        <v>4</v>
      </c>
      <c r="L138" s="13" t="s">
        <v>17</v>
      </c>
      <c r="M138" s="30"/>
    </row>
    <row r="139" spans="1:13" s="21" customFormat="1" ht="25.05" customHeight="1" x14ac:dyDescent="0.25">
      <c r="A139" s="4" t="s">
        <v>313</v>
      </c>
      <c r="B139" s="5" t="s">
        <v>314</v>
      </c>
      <c r="C139" s="13" t="s">
        <v>598</v>
      </c>
      <c r="D139" s="2" t="s">
        <v>308</v>
      </c>
      <c r="E139" s="14">
        <v>91</v>
      </c>
      <c r="F139" s="14">
        <v>60.6666666666667</v>
      </c>
      <c r="G139" s="20">
        <f t="shared" si="11"/>
        <v>36.4</v>
      </c>
      <c r="H139" s="6" t="s">
        <v>315</v>
      </c>
      <c r="I139" s="20">
        <f t="shared" si="12"/>
        <v>33.28</v>
      </c>
      <c r="J139" s="20">
        <f t="shared" si="13"/>
        <v>69.680000000000007</v>
      </c>
      <c r="K139" s="13">
        <v>5</v>
      </c>
      <c r="L139" s="13" t="s">
        <v>17</v>
      </c>
      <c r="M139" s="30"/>
    </row>
    <row r="140" spans="1:13" s="21" customFormat="1" ht="25.05" customHeight="1" x14ac:dyDescent="0.25">
      <c r="A140" s="4" t="s">
        <v>319</v>
      </c>
      <c r="B140" s="5" t="s">
        <v>320</v>
      </c>
      <c r="C140" s="13" t="s">
        <v>598</v>
      </c>
      <c r="D140" s="2" t="s">
        <v>308</v>
      </c>
      <c r="E140" s="14">
        <v>86</v>
      </c>
      <c r="F140" s="14">
        <v>57.3333333333333</v>
      </c>
      <c r="G140" s="20">
        <f t="shared" si="11"/>
        <v>34.4</v>
      </c>
      <c r="H140" s="6" t="s">
        <v>321</v>
      </c>
      <c r="I140" s="20">
        <f t="shared" si="12"/>
        <v>33.04</v>
      </c>
      <c r="J140" s="20">
        <f t="shared" si="13"/>
        <v>67.44</v>
      </c>
      <c r="K140" s="13">
        <v>6</v>
      </c>
      <c r="L140" s="13" t="s">
        <v>17</v>
      </c>
      <c r="M140" s="30"/>
    </row>
    <row r="141" spans="1:13" s="21" customFormat="1" ht="25.05" customHeight="1" x14ac:dyDescent="0.25">
      <c r="A141" s="4" t="s">
        <v>322</v>
      </c>
      <c r="B141" s="5" t="s">
        <v>323</v>
      </c>
      <c r="C141" s="13" t="s">
        <v>598</v>
      </c>
      <c r="D141" s="2" t="s">
        <v>324</v>
      </c>
      <c r="E141" s="14">
        <v>90</v>
      </c>
      <c r="F141" s="14">
        <v>60</v>
      </c>
      <c r="G141" s="20">
        <f t="shared" si="11"/>
        <v>36</v>
      </c>
      <c r="H141" s="6" t="s">
        <v>325</v>
      </c>
      <c r="I141" s="20">
        <f t="shared" si="12"/>
        <v>33</v>
      </c>
      <c r="J141" s="20">
        <f t="shared" si="13"/>
        <v>69</v>
      </c>
      <c r="K141" s="13">
        <v>1</v>
      </c>
      <c r="L141" s="13" t="s">
        <v>15</v>
      </c>
      <c r="M141" s="30"/>
    </row>
    <row r="142" spans="1:13" s="21" customFormat="1" ht="25.05" customHeight="1" x14ac:dyDescent="0.25">
      <c r="A142" s="4" t="s">
        <v>326</v>
      </c>
      <c r="B142" s="5" t="s">
        <v>327</v>
      </c>
      <c r="C142" s="13" t="s">
        <v>598</v>
      </c>
      <c r="D142" s="2" t="s">
        <v>324</v>
      </c>
      <c r="E142" s="14">
        <v>88</v>
      </c>
      <c r="F142" s="14">
        <v>58.6666666666667</v>
      </c>
      <c r="G142" s="20">
        <f t="shared" si="11"/>
        <v>35.200000000000003</v>
      </c>
      <c r="H142" s="6" t="s">
        <v>287</v>
      </c>
      <c r="I142" s="20">
        <f t="shared" si="12"/>
        <v>32.32</v>
      </c>
      <c r="J142" s="20">
        <f t="shared" si="13"/>
        <v>67.52000000000001</v>
      </c>
      <c r="K142" s="13">
        <v>2</v>
      </c>
      <c r="L142" s="13" t="s">
        <v>15</v>
      </c>
      <c r="M142" s="30"/>
    </row>
    <row r="143" spans="1:13" s="21" customFormat="1" ht="25.05" customHeight="1" x14ac:dyDescent="0.25">
      <c r="A143" s="4" t="s">
        <v>328</v>
      </c>
      <c r="B143" s="5" t="s">
        <v>329</v>
      </c>
      <c r="C143" s="13" t="s">
        <v>598</v>
      </c>
      <c r="D143" s="2" t="s">
        <v>324</v>
      </c>
      <c r="E143" s="14">
        <v>84.5</v>
      </c>
      <c r="F143" s="14">
        <v>56.3333333333333</v>
      </c>
      <c r="G143" s="20">
        <f t="shared" si="11"/>
        <v>33.799999999999997</v>
      </c>
      <c r="H143" s="6" t="s">
        <v>291</v>
      </c>
      <c r="I143" s="20">
        <f t="shared" si="12"/>
        <v>31.04</v>
      </c>
      <c r="J143" s="20">
        <f t="shared" si="13"/>
        <v>64.84</v>
      </c>
      <c r="K143" s="13">
        <v>3</v>
      </c>
      <c r="L143" s="13" t="s">
        <v>17</v>
      </c>
      <c r="M143" s="30"/>
    </row>
    <row r="144" spans="1:13" s="21" customFormat="1" ht="25.05" customHeight="1" x14ac:dyDescent="0.25">
      <c r="A144" s="4" t="s">
        <v>330</v>
      </c>
      <c r="B144" s="5" t="s">
        <v>331</v>
      </c>
      <c r="C144" s="13" t="s">
        <v>598</v>
      </c>
      <c r="D144" s="2" t="s">
        <v>324</v>
      </c>
      <c r="E144" s="14">
        <v>81.5</v>
      </c>
      <c r="F144" s="14">
        <v>54.3333333333333</v>
      </c>
      <c r="G144" s="20">
        <f t="shared" si="11"/>
        <v>32.6</v>
      </c>
      <c r="H144" s="6" t="s">
        <v>226</v>
      </c>
      <c r="I144" s="20">
        <f t="shared" si="12"/>
        <v>31.76</v>
      </c>
      <c r="J144" s="20">
        <f t="shared" si="13"/>
        <v>64.36</v>
      </c>
      <c r="K144" s="13">
        <v>4</v>
      </c>
      <c r="L144" s="13" t="s">
        <v>17</v>
      </c>
      <c r="M144" s="30"/>
    </row>
    <row r="145" spans="1:13" s="21" customFormat="1" ht="25.05" customHeight="1" x14ac:dyDescent="0.25">
      <c r="A145" s="4" t="s">
        <v>332</v>
      </c>
      <c r="B145" s="5" t="s">
        <v>333</v>
      </c>
      <c r="C145" s="13" t="s">
        <v>598</v>
      </c>
      <c r="D145" s="2" t="s">
        <v>324</v>
      </c>
      <c r="E145" s="14">
        <v>81</v>
      </c>
      <c r="F145" s="14">
        <v>54</v>
      </c>
      <c r="G145" s="20">
        <f t="shared" si="11"/>
        <v>32.4</v>
      </c>
      <c r="H145" s="6" t="s">
        <v>334</v>
      </c>
      <c r="I145" s="20">
        <f t="shared" si="12"/>
        <v>31.2</v>
      </c>
      <c r="J145" s="20">
        <f t="shared" si="13"/>
        <v>63.599999999999994</v>
      </c>
      <c r="K145" s="13">
        <v>5</v>
      </c>
      <c r="L145" s="13" t="s">
        <v>17</v>
      </c>
      <c r="M145" s="30"/>
    </row>
    <row r="146" spans="1:13" s="21" customFormat="1" ht="25.05" customHeight="1" x14ac:dyDescent="0.25">
      <c r="A146" s="4" t="s">
        <v>335</v>
      </c>
      <c r="B146" s="5" t="s">
        <v>336</v>
      </c>
      <c r="C146" s="13" t="s">
        <v>598</v>
      </c>
      <c r="D146" s="2" t="s">
        <v>324</v>
      </c>
      <c r="E146" s="14">
        <v>80.5</v>
      </c>
      <c r="F146" s="14">
        <v>53.6666666666667</v>
      </c>
      <c r="G146" s="20">
        <f t="shared" si="11"/>
        <v>32.200000000000003</v>
      </c>
      <c r="H146" s="6" t="s">
        <v>158</v>
      </c>
      <c r="I146" s="6" t="s">
        <v>158</v>
      </c>
      <c r="J146" s="20">
        <v>32.200000000000003</v>
      </c>
      <c r="K146" s="13">
        <v>6</v>
      </c>
      <c r="L146" s="13" t="s">
        <v>17</v>
      </c>
      <c r="M146" s="30"/>
    </row>
    <row r="147" spans="1:13" s="21" customFormat="1" ht="25.05" customHeight="1" x14ac:dyDescent="0.25">
      <c r="A147" s="4" t="s">
        <v>337</v>
      </c>
      <c r="B147" s="5" t="s">
        <v>338</v>
      </c>
      <c r="C147" s="13" t="s">
        <v>598</v>
      </c>
      <c r="D147" s="2" t="s">
        <v>339</v>
      </c>
      <c r="E147" s="14">
        <v>105.5</v>
      </c>
      <c r="F147" s="14">
        <v>70.3333333333333</v>
      </c>
      <c r="G147" s="20">
        <f t="shared" si="11"/>
        <v>42.2</v>
      </c>
      <c r="H147" s="6" t="s">
        <v>318</v>
      </c>
      <c r="I147" s="20">
        <f t="shared" si="12"/>
        <v>31.52</v>
      </c>
      <c r="J147" s="20">
        <f t="shared" si="13"/>
        <v>73.72</v>
      </c>
      <c r="K147" s="13">
        <v>1</v>
      </c>
      <c r="L147" s="13" t="s">
        <v>15</v>
      </c>
      <c r="M147" s="30"/>
    </row>
    <row r="148" spans="1:13" s="21" customFormat="1" ht="25.05" customHeight="1" x14ac:dyDescent="0.25">
      <c r="A148" s="4" t="s">
        <v>340</v>
      </c>
      <c r="B148" s="5" t="s">
        <v>341</v>
      </c>
      <c r="C148" s="13" t="s">
        <v>598</v>
      </c>
      <c r="D148" s="2" t="s">
        <v>339</v>
      </c>
      <c r="E148" s="14">
        <v>87.5</v>
      </c>
      <c r="F148" s="14">
        <v>58.3333333333333</v>
      </c>
      <c r="G148" s="20">
        <f t="shared" si="11"/>
        <v>35</v>
      </c>
      <c r="H148" s="6" t="s">
        <v>256</v>
      </c>
      <c r="I148" s="20">
        <f t="shared" si="12"/>
        <v>33.200000000000003</v>
      </c>
      <c r="J148" s="20">
        <f t="shared" si="13"/>
        <v>68.2</v>
      </c>
      <c r="K148" s="13">
        <v>2</v>
      </c>
      <c r="L148" s="13" t="s">
        <v>15</v>
      </c>
      <c r="M148" s="30"/>
    </row>
    <row r="149" spans="1:13" s="21" customFormat="1" ht="25.05" customHeight="1" x14ac:dyDescent="0.25">
      <c r="A149" s="4" t="s">
        <v>342</v>
      </c>
      <c r="B149" s="5" t="s">
        <v>343</v>
      </c>
      <c r="C149" s="13" t="s">
        <v>598</v>
      </c>
      <c r="D149" s="2" t="s">
        <v>339</v>
      </c>
      <c r="E149" s="14">
        <v>87</v>
      </c>
      <c r="F149" s="14">
        <v>58</v>
      </c>
      <c r="G149" s="20">
        <f t="shared" si="11"/>
        <v>34.799999999999997</v>
      </c>
      <c r="H149" s="6" t="s">
        <v>246</v>
      </c>
      <c r="I149" s="20">
        <f t="shared" si="12"/>
        <v>32.56</v>
      </c>
      <c r="J149" s="20">
        <f t="shared" si="13"/>
        <v>67.36</v>
      </c>
      <c r="K149" s="13">
        <v>3</v>
      </c>
      <c r="L149" s="13" t="s">
        <v>15</v>
      </c>
      <c r="M149" s="30"/>
    </row>
    <row r="150" spans="1:13" s="21" customFormat="1" ht="25.05" customHeight="1" x14ac:dyDescent="0.25">
      <c r="A150" s="4" t="s">
        <v>344</v>
      </c>
      <c r="B150" s="5" t="s">
        <v>345</v>
      </c>
      <c r="C150" s="13" t="s">
        <v>598</v>
      </c>
      <c r="D150" s="2" t="s">
        <v>339</v>
      </c>
      <c r="E150" s="14">
        <v>92.5</v>
      </c>
      <c r="F150" s="14">
        <v>61.6666666666667</v>
      </c>
      <c r="G150" s="20">
        <f t="shared" si="11"/>
        <v>37</v>
      </c>
      <c r="H150" s="6" t="s">
        <v>346</v>
      </c>
      <c r="I150" s="20">
        <f t="shared" si="12"/>
        <v>30.24</v>
      </c>
      <c r="J150" s="20">
        <f t="shared" si="13"/>
        <v>67.239999999999995</v>
      </c>
      <c r="K150" s="13">
        <v>4</v>
      </c>
      <c r="L150" s="13" t="s">
        <v>15</v>
      </c>
      <c r="M150" s="30"/>
    </row>
    <row r="151" spans="1:13" s="21" customFormat="1" ht="25.05" customHeight="1" x14ac:dyDescent="0.25">
      <c r="A151" s="4" t="s">
        <v>349</v>
      </c>
      <c r="B151" s="5" t="s">
        <v>350</v>
      </c>
      <c r="C151" s="13" t="s">
        <v>598</v>
      </c>
      <c r="D151" s="2" t="s">
        <v>339</v>
      </c>
      <c r="E151" s="14">
        <v>88</v>
      </c>
      <c r="F151" s="14">
        <v>58.6666666666667</v>
      </c>
      <c r="G151" s="20">
        <f t="shared" si="11"/>
        <v>35.200000000000003</v>
      </c>
      <c r="H151" s="6" t="s">
        <v>351</v>
      </c>
      <c r="I151" s="20">
        <f t="shared" si="12"/>
        <v>31.28</v>
      </c>
      <c r="J151" s="20">
        <f t="shared" si="13"/>
        <v>66.48</v>
      </c>
      <c r="K151" s="13">
        <v>5</v>
      </c>
      <c r="L151" s="13" t="s">
        <v>17</v>
      </c>
      <c r="M151" s="30"/>
    </row>
    <row r="152" spans="1:13" s="21" customFormat="1" ht="25.05" customHeight="1" x14ac:dyDescent="0.25">
      <c r="A152" s="4" t="s">
        <v>347</v>
      </c>
      <c r="B152" s="5" t="s">
        <v>348</v>
      </c>
      <c r="C152" s="13" t="s">
        <v>598</v>
      </c>
      <c r="D152" s="2" t="s">
        <v>339</v>
      </c>
      <c r="E152" s="14">
        <v>87</v>
      </c>
      <c r="F152" s="14">
        <v>58</v>
      </c>
      <c r="G152" s="20">
        <f t="shared" si="11"/>
        <v>34.799999999999997</v>
      </c>
      <c r="H152" s="6" t="s">
        <v>273</v>
      </c>
      <c r="I152" s="20">
        <f t="shared" si="12"/>
        <v>31.68</v>
      </c>
      <c r="J152" s="20">
        <f t="shared" si="13"/>
        <v>66.47999999999999</v>
      </c>
      <c r="K152" s="13">
        <v>6</v>
      </c>
      <c r="L152" s="13" t="s">
        <v>17</v>
      </c>
      <c r="M152" s="30"/>
    </row>
    <row r="153" spans="1:13" s="21" customFormat="1" ht="25.05" customHeight="1" x14ac:dyDescent="0.25">
      <c r="A153" s="4" t="s">
        <v>352</v>
      </c>
      <c r="B153" s="5" t="s">
        <v>353</v>
      </c>
      <c r="C153" s="13" t="s">
        <v>598</v>
      </c>
      <c r="D153" s="2" t="s">
        <v>339</v>
      </c>
      <c r="E153" s="14">
        <v>86</v>
      </c>
      <c r="F153" s="14">
        <v>57.3333333333333</v>
      </c>
      <c r="G153" s="20">
        <f t="shared" si="11"/>
        <v>34.4</v>
      </c>
      <c r="H153" s="6" t="s">
        <v>273</v>
      </c>
      <c r="I153" s="20">
        <f t="shared" si="12"/>
        <v>31.68</v>
      </c>
      <c r="J153" s="20">
        <f t="shared" si="13"/>
        <v>66.08</v>
      </c>
      <c r="K153" s="13">
        <v>7</v>
      </c>
      <c r="L153" s="13" t="s">
        <v>17</v>
      </c>
      <c r="M153" s="30"/>
    </row>
    <row r="154" spans="1:13" s="21" customFormat="1" ht="25.05" customHeight="1" x14ac:dyDescent="0.25">
      <c r="A154" s="4" t="s">
        <v>354</v>
      </c>
      <c r="B154" s="5" t="s">
        <v>355</v>
      </c>
      <c r="C154" s="13" t="s">
        <v>598</v>
      </c>
      <c r="D154" s="2" t="s">
        <v>339</v>
      </c>
      <c r="E154" s="14">
        <v>84</v>
      </c>
      <c r="F154" s="14">
        <v>56</v>
      </c>
      <c r="G154" s="20">
        <f t="shared" si="11"/>
        <v>33.6</v>
      </c>
      <c r="H154" s="6" t="s">
        <v>318</v>
      </c>
      <c r="I154" s="20">
        <f t="shared" si="12"/>
        <v>31.52</v>
      </c>
      <c r="J154" s="20">
        <f t="shared" si="13"/>
        <v>65.12</v>
      </c>
      <c r="K154" s="13">
        <v>8</v>
      </c>
      <c r="L154" s="13" t="s">
        <v>17</v>
      </c>
      <c r="M154" s="30"/>
    </row>
    <row r="155" spans="1:13" s="21" customFormat="1" ht="25.05" customHeight="1" x14ac:dyDescent="0.25">
      <c r="A155" s="4" t="s">
        <v>356</v>
      </c>
      <c r="B155" s="5" t="s">
        <v>357</v>
      </c>
      <c r="C155" s="13" t="s">
        <v>598</v>
      </c>
      <c r="D155" s="2" t="s">
        <v>339</v>
      </c>
      <c r="E155" s="14">
        <v>85.5</v>
      </c>
      <c r="F155" s="14">
        <v>57</v>
      </c>
      <c r="G155" s="20">
        <f t="shared" si="11"/>
        <v>34.200000000000003</v>
      </c>
      <c r="H155" s="6" t="s">
        <v>270</v>
      </c>
      <c r="I155" s="20">
        <f t="shared" si="12"/>
        <v>30.8</v>
      </c>
      <c r="J155" s="20">
        <f t="shared" si="13"/>
        <v>65</v>
      </c>
      <c r="K155" s="13">
        <v>9</v>
      </c>
      <c r="L155" s="13" t="s">
        <v>17</v>
      </c>
      <c r="M155" s="30"/>
    </row>
    <row r="156" spans="1:13" s="21" customFormat="1" ht="25.05" customHeight="1" x14ac:dyDescent="0.25">
      <c r="A156" s="4" t="s">
        <v>358</v>
      </c>
      <c r="B156" s="5" t="s">
        <v>359</v>
      </c>
      <c r="C156" s="13" t="s">
        <v>598</v>
      </c>
      <c r="D156" s="2" t="s">
        <v>339</v>
      </c>
      <c r="E156" s="14">
        <v>83.5</v>
      </c>
      <c r="F156" s="14">
        <v>55.6666666666667</v>
      </c>
      <c r="G156" s="20">
        <f t="shared" si="11"/>
        <v>33.4</v>
      </c>
      <c r="H156" s="6" t="s">
        <v>360</v>
      </c>
      <c r="I156" s="20">
        <f t="shared" si="12"/>
        <v>30.96</v>
      </c>
      <c r="J156" s="20">
        <f t="shared" si="13"/>
        <v>64.36</v>
      </c>
      <c r="K156" s="13">
        <v>10</v>
      </c>
      <c r="L156" s="13" t="s">
        <v>17</v>
      </c>
      <c r="M156" s="30"/>
    </row>
    <row r="157" spans="1:13" s="21" customFormat="1" ht="25.05" customHeight="1" x14ac:dyDescent="0.25">
      <c r="A157" s="4" t="s">
        <v>361</v>
      </c>
      <c r="B157" s="5" t="s">
        <v>362</v>
      </c>
      <c r="C157" s="13" t="s">
        <v>598</v>
      </c>
      <c r="D157" s="2" t="s">
        <v>339</v>
      </c>
      <c r="E157" s="14">
        <v>81.5</v>
      </c>
      <c r="F157" s="14">
        <v>54.3333333333333</v>
      </c>
      <c r="G157" s="20">
        <f t="shared" si="11"/>
        <v>32.6</v>
      </c>
      <c r="H157" s="6" t="s">
        <v>334</v>
      </c>
      <c r="I157" s="20">
        <f t="shared" si="12"/>
        <v>31.2</v>
      </c>
      <c r="J157" s="20">
        <f t="shared" si="13"/>
        <v>63.8</v>
      </c>
      <c r="K157" s="13">
        <v>11</v>
      </c>
      <c r="L157" s="13" t="s">
        <v>17</v>
      </c>
      <c r="M157" s="30"/>
    </row>
    <row r="158" spans="1:13" s="21" customFormat="1" ht="25.05" customHeight="1" x14ac:dyDescent="0.25">
      <c r="A158" s="4" t="s">
        <v>363</v>
      </c>
      <c r="B158" s="5" t="s">
        <v>364</v>
      </c>
      <c r="C158" s="13" t="s">
        <v>598</v>
      </c>
      <c r="D158" s="2" t="s">
        <v>339</v>
      </c>
      <c r="E158" s="14">
        <v>82</v>
      </c>
      <c r="F158" s="14">
        <v>54.6666666666667</v>
      </c>
      <c r="G158" s="20">
        <f t="shared" si="11"/>
        <v>32.799999999999997</v>
      </c>
      <c r="H158" s="6" t="s">
        <v>365</v>
      </c>
      <c r="I158" s="20">
        <f t="shared" si="12"/>
        <v>30.64</v>
      </c>
      <c r="J158" s="20">
        <f t="shared" si="13"/>
        <v>63.44</v>
      </c>
      <c r="K158" s="13">
        <v>12</v>
      </c>
      <c r="L158" s="13" t="s">
        <v>17</v>
      </c>
      <c r="M158" s="30"/>
    </row>
    <row r="159" spans="1:13" s="21" customFormat="1" ht="25.05" customHeight="1" x14ac:dyDescent="0.25">
      <c r="A159" s="4" t="s">
        <v>366</v>
      </c>
      <c r="B159" s="5" t="s">
        <v>367</v>
      </c>
      <c r="C159" s="13" t="s">
        <v>598</v>
      </c>
      <c r="D159" s="2" t="s">
        <v>368</v>
      </c>
      <c r="E159" s="14">
        <v>92.5</v>
      </c>
      <c r="F159" s="14">
        <v>61.6666666666667</v>
      </c>
      <c r="G159" s="20">
        <f t="shared" si="11"/>
        <v>37</v>
      </c>
      <c r="H159" s="6" t="s">
        <v>260</v>
      </c>
      <c r="I159" s="20">
        <f t="shared" si="12"/>
        <v>33.68</v>
      </c>
      <c r="J159" s="20">
        <f t="shared" si="13"/>
        <v>70.680000000000007</v>
      </c>
      <c r="K159" s="13">
        <v>1</v>
      </c>
      <c r="L159" s="13" t="s">
        <v>15</v>
      </c>
      <c r="M159" s="30"/>
    </row>
    <row r="160" spans="1:13" s="21" customFormat="1" ht="25.05" customHeight="1" x14ac:dyDescent="0.25">
      <c r="A160" s="4" t="s">
        <v>369</v>
      </c>
      <c r="B160" s="5" t="s">
        <v>370</v>
      </c>
      <c r="C160" s="13" t="s">
        <v>598</v>
      </c>
      <c r="D160" s="2" t="s">
        <v>368</v>
      </c>
      <c r="E160" s="14">
        <v>91.5</v>
      </c>
      <c r="F160" s="14">
        <v>61</v>
      </c>
      <c r="G160" s="20">
        <f t="shared" si="11"/>
        <v>36.6</v>
      </c>
      <c r="H160" s="6" t="s">
        <v>371</v>
      </c>
      <c r="I160" s="20">
        <f t="shared" si="12"/>
        <v>34.08</v>
      </c>
      <c r="J160" s="20">
        <f t="shared" si="13"/>
        <v>70.680000000000007</v>
      </c>
      <c r="K160" s="13">
        <v>2</v>
      </c>
      <c r="L160" s="13" t="s">
        <v>17</v>
      </c>
      <c r="M160" s="30"/>
    </row>
    <row r="161" spans="1:13" s="21" customFormat="1" ht="25.05" customHeight="1" x14ac:dyDescent="0.25">
      <c r="A161" s="4" t="s">
        <v>372</v>
      </c>
      <c r="B161" s="5" t="s">
        <v>373</v>
      </c>
      <c r="C161" s="13" t="s">
        <v>598</v>
      </c>
      <c r="D161" s="2" t="s">
        <v>368</v>
      </c>
      <c r="E161" s="14">
        <v>87.5</v>
      </c>
      <c r="F161" s="14">
        <v>58.3333333333333</v>
      </c>
      <c r="G161" s="20">
        <f t="shared" si="11"/>
        <v>35</v>
      </c>
      <c r="H161" s="6" t="s">
        <v>365</v>
      </c>
      <c r="I161" s="20">
        <f t="shared" si="12"/>
        <v>30.64</v>
      </c>
      <c r="J161" s="20">
        <f t="shared" si="13"/>
        <v>65.64</v>
      </c>
      <c r="K161" s="13">
        <v>3</v>
      </c>
      <c r="L161" s="13" t="s">
        <v>17</v>
      </c>
      <c r="M161" s="30"/>
    </row>
    <row r="162" spans="1:13" s="21" customFormat="1" ht="25.05" customHeight="1" x14ac:dyDescent="0.25">
      <c r="A162" s="23" t="s">
        <v>374</v>
      </c>
      <c r="B162" s="29">
        <v>10121241404</v>
      </c>
      <c r="C162" s="16" t="s">
        <v>375</v>
      </c>
      <c r="D162" s="25" t="s">
        <v>600</v>
      </c>
      <c r="E162" s="26">
        <v>113.5</v>
      </c>
      <c r="F162" s="20">
        <v>75.67</v>
      </c>
      <c r="G162" s="20">
        <f t="shared" si="11"/>
        <v>45.4</v>
      </c>
      <c r="H162" s="20">
        <v>79.400000000000006</v>
      </c>
      <c r="I162" s="20">
        <f t="shared" si="12"/>
        <v>31.76</v>
      </c>
      <c r="J162" s="20">
        <f t="shared" si="13"/>
        <v>77.16</v>
      </c>
      <c r="K162" s="10">
        <v>1</v>
      </c>
      <c r="L162" s="10" t="s">
        <v>15</v>
      </c>
      <c r="M162" s="30"/>
    </row>
    <row r="163" spans="1:13" s="21" customFormat="1" ht="25.05" customHeight="1" x14ac:dyDescent="0.25">
      <c r="A163" s="25" t="s">
        <v>376</v>
      </c>
      <c r="B163" s="29">
        <v>10121131714</v>
      </c>
      <c r="C163" s="16" t="s">
        <v>375</v>
      </c>
      <c r="D163" s="25" t="s">
        <v>600</v>
      </c>
      <c r="E163" s="26">
        <v>107</v>
      </c>
      <c r="F163" s="20">
        <v>71.34</v>
      </c>
      <c r="G163" s="20">
        <f t="shared" si="11"/>
        <v>42.8</v>
      </c>
      <c r="H163" s="20">
        <v>84.6</v>
      </c>
      <c r="I163" s="20">
        <f t="shared" si="12"/>
        <v>33.840000000000003</v>
      </c>
      <c r="J163" s="20">
        <f t="shared" si="13"/>
        <v>76.64</v>
      </c>
      <c r="K163" s="22">
        <v>2</v>
      </c>
      <c r="L163" s="22" t="s">
        <v>17</v>
      </c>
      <c r="M163" s="30"/>
    </row>
    <row r="164" spans="1:13" s="21" customFormat="1" ht="25.05" customHeight="1" x14ac:dyDescent="0.25">
      <c r="A164" s="23" t="s">
        <v>377</v>
      </c>
      <c r="B164" s="29">
        <v>10121131814</v>
      </c>
      <c r="C164" s="16" t="s">
        <v>375</v>
      </c>
      <c r="D164" s="25" t="s">
        <v>600</v>
      </c>
      <c r="E164" s="26">
        <v>109</v>
      </c>
      <c r="F164" s="20">
        <v>72.67</v>
      </c>
      <c r="G164" s="20">
        <f t="shared" si="11"/>
        <v>43.6</v>
      </c>
      <c r="H164" s="20">
        <v>0</v>
      </c>
      <c r="I164" s="20">
        <f t="shared" si="12"/>
        <v>0</v>
      </c>
      <c r="J164" s="20">
        <f t="shared" si="13"/>
        <v>43.6</v>
      </c>
      <c r="K164" s="10">
        <v>3</v>
      </c>
      <c r="L164" s="10" t="s">
        <v>17</v>
      </c>
      <c r="M164" s="30"/>
    </row>
    <row r="165" spans="1:13" s="21" customFormat="1" ht="25.05" customHeight="1" x14ac:dyDescent="0.25">
      <c r="A165" s="17" t="s">
        <v>378</v>
      </c>
      <c r="B165" s="7">
        <v>10121243013</v>
      </c>
      <c r="C165" s="10" t="s">
        <v>601</v>
      </c>
      <c r="D165" s="10" t="s">
        <v>606</v>
      </c>
      <c r="E165" s="33">
        <v>87</v>
      </c>
      <c r="F165" s="20">
        <f>E165/150*100</f>
        <v>57.999999999999993</v>
      </c>
      <c r="G165" s="20">
        <f t="shared" si="11"/>
        <v>34.799999999999997</v>
      </c>
      <c r="H165" s="9">
        <v>82.4</v>
      </c>
      <c r="I165" s="20">
        <f t="shared" si="12"/>
        <v>32.96</v>
      </c>
      <c r="J165" s="20">
        <f t="shared" si="13"/>
        <v>67.759999999999991</v>
      </c>
      <c r="K165" s="10">
        <v>1</v>
      </c>
      <c r="L165" s="10" t="s">
        <v>15</v>
      </c>
      <c r="M165" s="30"/>
    </row>
    <row r="166" spans="1:13" s="21" customFormat="1" ht="25.05" customHeight="1" x14ac:dyDescent="0.25">
      <c r="A166" s="10" t="s">
        <v>379</v>
      </c>
      <c r="B166" s="7" t="s">
        <v>380</v>
      </c>
      <c r="C166" s="10" t="s">
        <v>601</v>
      </c>
      <c r="D166" s="10" t="s">
        <v>607</v>
      </c>
      <c r="E166" s="33">
        <v>78</v>
      </c>
      <c r="F166" s="20">
        <f t="shared" ref="F166:F199" si="14">E166/150*100</f>
        <v>52</v>
      </c>
      <c r="G166" s="20">
        <f t="shared" si="11"/>
        <v>31.2</v>
      </c>
      <c r="H166" s="9">
        <v>85.4</v>
      </c>
      <c r="I166" s="20">
        <f t="shared" si="12"/>
        <v>34.159999999999997</v>
      </c>
      <c r="J166" s="20">
        <f t="shared" si="13"/>
        <v>65.36</v>
      </c>
      <c r="K166" s="10">
        <v>1</v>
      </c>
      <c r="L166" s="10" t="s">
        <v>15</v>
      </c>
      <c r="M166" s="30"/>
    </row>
    <row r="167" spans="1:13" s="21" customFormat="1" ht="25.05" customHeight="1" x14ac:dyDescent="0.25">
      <c r="A167" s="10" t="s">
        <v>381</v>
      </c>
      <c r="B167" s="7" t="s">
        <v>382</v>
      </c>
      <c r="C167" s="10" t="s">
        <v>601</v>
      </c>
      <c r="D167" s="10" t="s">
        <v>608</v>
      </c>
      <c r="E167" s="33">
        <v>70</v>
      </c>
      <c r="F167" s="20">
        <f t="shared" si="14"/>
        <v>46.666666666666664</v>
      </c>
      <c r="G167" s="20">
        <f t="shared" si="11"/>
        <v>28</v>
      </c>
      <c r="H167" s="9">
        <v>85</v>
      </c>
      <c r="I167" s="20">
        <f t="shared" si="12"/>
        <v>34</v>
      </c>
      <c r="J167" s="20">
        <f t="shared" si="13"/>
        <v>62</v>
      </c>
      <c r="K167" s="22">
        <v>1</v>
      </c>
      <c r="L167" s="10" t="s">
        <v>15</v>
      </c>
      <c r="M167" s="30"/>
    </row>
    <row r="168" spans="1:13" s="21" customFormat="1" ht="25.05" customHeight="1" x14ac:dyDescent="0.25">
      <c r="A168" s="10" t="s">
        <v>383</v>
      </c>
      <c r="B168" s="7" t="s">
        <v>384</v>
      </c>
      <c r="C168" s="10" t="s">
        <v>601</v>
      </c>
      <c r="D168" s="10" t="s">
        <v>608</v>
      </c>
      <c r="E168" s="33">
        <v>56.5</v>
      </c>
      <c r="F168" s="20">
        <f t="shared" si="14"/>
        <v>37.666666666666664</v>
      </c>
      <c r="G168" s="20">
        <f t="shared" si="11"/>
        <v>22.6</v>
      </c>
      <c r="H168" s="9">
        <v>77.2</v>
      </c>
      <c r="I168" s="20">
        <f t="shared" si="12"/>
        <v>30.88</v>
      </c>
      <c r="J168" s="20">
        <f t="shared" si="13"/>
        <v>53.480000000000004</v>
      </c>
      <c r="K168" s="22">
        <v>2</v>
      </c>
      <c r="L168" s="22" t="s">
        <v>17</v>
      </c>
      <c r="M168" s="30"/>
    </row>
    <row r="169" spans="1:13" s="21" customFormat="1" ht="25.05" customHeight="1" x14ac:dyDescent="0.25">
      <c r="A169" s="10" t="s">
        <v>385</v>
      </c>
      <c r="B169" s="7" t="s">
        <v>386</v>
      </c>
      <c r="C169" s="10" t="s">
        <v>601</v>
      </c>
      <c r="D169" s="10" t="s">
        <v>609</v>
      </c>
      <c r="E169" s="33">
        <v>74.5</v>
      </c>
      <c r="F169" s="20">
        <f t="shared" si="14"/>
        <v>49.666666666666664</v>
      </c>
      <c r="G169" s="20">
        <f t="shared" si="11"/>
        <v>29.8</v>
      </c>
      <c r="H169" s="9">
        <v>85.2</v>
      </c>
      <c r="I169" s="20">
        <f t="shared" si="12"/>
        <v>34.08</v>
      </c>
      <c r="J169" s="20">
        <f t="shared" si="13"/>
        <v>63.879999999999995</v>
      </c>
      <c r="K169" s="22">
        <v>1</v>
      </c>
      <c r="L169" s="10" t="s">
        <v>15</v>
      </c>
      <c r="M169" s="30"/>
    </row>
    <row r="170" spans="1:13" s="21" customFormat="1" ht="25.05" customHeight="1" x14ac:dyDescent="0.25">
      <c r="A170" s="10" t="s">
        <v>387</v>
      </c>
      <c r="B170" s="7" t="s">
        <v>388</v>
      </c>
      <c r="C170" s="10" t="s">
        <v>601</v>
      </c>
      <c r="D170" s="10" t="s">
        <v>609</v>
      </c>
      <c r="E170" s="33">
        <v>74.5</v>
      </c>
      <c r="F170" s="20">
        <f t="shared" si="14"/>
        <v>49.666666666666664</v>
      </c>
      <c r="G170" s="20">
        <f t="shared" si="11"/>
        <v>29.8</v>
      </c>
      <c r="H170" s="9">
        <v>81.599999999999994</v>
      </c>
      <c r="I170" s="20">
        <f t="shared" si="12"/>
        <v>32.64</v>
      </c>
      <c r="J170" s="20">
        <f t="shared" si="13"/>
        <v>62.44</v>
      </c>
      <c r="K170" s="22">
        <v>2</v>
      </c>
      <c r="L170" s="22" t="s">
        <v>17</v>
      </c>
      <c r="M170" s="30"/>
    </row>
    <row r="171" spans="1:13" s="21" customFormat="1" ht="25.05" customHeight="1" x14ac:dyDescent="0.25">
      <c r="A171" s="10" t="s">
        <v>389</v>
      </c>
      <c r="B171" s="7" t="s">
        <v>390</v>
      </c>
      <c r="C171" s="10" t="s">
        <v>601</v>
      </c>
      <c r="D171" s="10" t="s">
        <v>609</v>
      </c>
      <c r="E171" s="33">
        <v>70</v>
      </c>
      <c r="F171" s="20">
        <f t="shared" si="14"/>
        <v>46.666666666666664</v>
      </c>
      <c r="G171" s="20">
        <f t="shared" si="11"/>
        <v>28</v>
      </c>
      <c r="H171" s="9">
        <v>81.8</v>
      </c>
      <c r="I171" s="20">
        <f t="shared" si="12"/>
        <v>32.72</v>
      </c>
      <c r="J171" s="20">
        <f t="shared" si="13"/>
        <v>60.72</v>
      </c>
      <c r="K171" s="22">
        <v>3</v>
      </c>
      <c r="L171" s="22" t="s">
        <v>17</v>
      </c>
      <c r="M171" s="30"/>
    </row>
    <row r="172" spans="1:13" s="21" customFormat="1" ht="25.05" customHeight="1" x14ac:dyDescent="0.25">
      <c r="A172" s="10" t="s">
        <v>393</v>
      </c>
      <c r="B172" s="7" t="s">
        <v>394</v>
      </c>
      <c r="C172" s="10" t="s">
        <v>601</v>
      </c>
      <c r="D172" s="10" t="s">
        <v>610</v>
      </c>
      <c r="E172" s="33">
        <v>79</v>
      </c>
      <c r="F172" s="20">
        <f t="shared" si="14"/>
        <v>52.666666666666664</v>
      </c>
      <c r="G172" s="20">
        <f t="shared" si="11"/>
        <v>31.6</v>
      </c>
      <c r="H172" s="9">
        <v>86.4</v>
      </c>
      <c r="I172" s="20">
        <f t="shared" si="12"/>
        <v>34.56</v>
      </c>
      <c r="J172" s="20">
        <f t="shared" si="13"/>
        <v>66.16</v>
      </c>
      <c r="K172" s="22">
        <v>1</v>
      </c>
      <c r="L172" s="10" t="s">
        <v>15</v>
      </c>
      <c r="M172" s="30"/>
    </row>
    <row r="173" spans="1:13" s="21" customFormat="1" ht="25.05" customHeight="1" x14ac:dyDescent="0.25">
      <c r="A173" s="10" t="s">
        <v>391</v>
      </c>
      <c r="B173" s="7" t="s">
        <v>392</v>
      </c>
      <c r="C173" s="10" t="s">
        <v>601</v>
      </c>
      <c r="D173" s="10" t="s">
        <v>610</v>
      </c>
      <c r="E173" s="33">
        <v>84</v>
      </c>
      <c r="F173" s="20">
        <f>E173/150*100</f>
        <v>56.000000000000007</v>
      </c>
      <c r="G173" s="20">
        <f>ROUND(F173*0.6,2)</f>
        <v>33.6</v>
      </c>
      <c r="H173" s="9">
        <v>80</v>
      </c>
      <c r="I173" s="20">
        <f>ROUND(H173*0.4,2)</f>
        <v>32</v>
      </c>
      <c r="J173" s="20">
        <f>G173+I173</f>
        <v>65.599999999999994</v>
      </c>
      <c r="K173" s="22">
        <v>2</v>
      </c>
      <c r="L173" s="22" t="s">
        <v>17</v>
      </c>
      <c r="M173" s="30"/>
    </row>
    <row r="174" spans="1:13" s="21" customFormat="1" ht="25.05" customHeight="1" x14ac:dyDescent="0.25">
      <c r="A174" s="10" t="s">
        <v>395</v>
      </c>
      <c r="B174" s="7" t="s">
        <v>396</v>
      </c>
      <c r="C174" s="10" t="s">
        <v>601</v>
      </c>
      <c r="D174" s="10" t="s">
        <v>610</v>
      </c>
      <c r="E174" s="33">
        <v>74.5</v>
      </c>
      <c r="F174" s="20">
        <f t="shared" si="14"/>
        <v>49.666666666666664</v>
      </c>
      <c r="G174" s="20">
        <f t="shared" si="11"/>
        <v>29.8</v>
      </c>
      <c r="H174" s="9">
        <v>75</v>
      </c>
      <c r="I174" s="20">
        <f t="shared" si="12"/>
        <v>30</v>
      </c>
      <c r="J174" s="20">
        <f t="shared" si="13"/>
        <v>59.8</v>
      </c>
      <c r="K174" s="22">
        <v>3</v>
      </c>
      <c r="L174" s="22" t="s">
        <v>17</v>
      </c>
      <c r="M174" s="30"/>
    </row>
    <row r="175" spans="1:13" s="21" customFormat="1" ht="25.05" customHeight="1" x14ac:dyDescent="0.25">
      <c r="A175" s="10" t="s">
        <v>397</v>
      </c>
      <c r="B175" s="7" t="s">
        <v>398</v>
      </c>
      <c r="C175" s="10" t="s">
        <v>601</v>
      </c>
      <c r="D175" s="10" t="s">
        <v>611</v>
      </c>
      <c r="E175" s="33">
        <v>57</v>
      </c>
      <c r="F175" s="20">
        <f t="shared" si="14"/>
        <v>38</v>
      </c>
      <c r="G175" s="20">
        <f t="shared" si="11"/>
        <v>22.8</v>
      </c>
      <c r="H175" s="9">
        <v>79</v>
      </c>
      <c r="I175" s="20">
        <f t="shared" si="12"/>
        <v>31.6</v>
      </c>
      <c r="J175" s="20">
        <f t="shared" si="13"/>
        <v>54.400000000000006</v>
      </c>
      <c r="K175" s="22">
        <v>1</v>
      </c>
      <c r="L175" s="10" t="s">
        <v>15</v>
      </c>
      <c r="M175" s="30"/>
    </row>
    <row r="176" spans="1:13" s="21" customFormat="1" ht="25.05" customHeight="1" x14ac:dyDescent="0.25">
      <c r="A176" s="10" t="s">
        <v>399</v>
      </c>
      <c r="B176" s="7" t="s">
        <v>400</v>
      </c>
      <c r="C176" s="10" t="s">
        <v>601</v>
      </c>
      <c r="D176" s="10" t="s">
        <v>612</v>
      </c>
      <c r="E176" s="33">
        <v>82.5</v>
      </c>
      <c r="F176" s="20">
        <f t="shared" si="14"/>
        <v>55.000000000000007</v>
      </c>
      <c r="G176" s="20">
        <f t="shared" si="11"/>
        <v>33</v>
      </c>
      <c r="H176" s="9">
        <v>84.6</v>
      </c>
      <c r="I176" s="20">
        <f t="shared" si="12"/>
        <v>33.840000000000003</v>
      </c>
      <c r="J176" s="20">
        <f t="shared" si="13"/>
        <v>66.84</v>
      </c>
      <c r="K176" s="22">
        <v>1</v>
      </c>
      <c r="L176" s="10" t="s">
        <v>15</v>
      </c>
      <c r="M176" s="30"/>
    </row>
    <row r="177" spans="1:13" s="21" customFormat="1" ht="25.05" customHeight="1" x14ac:dyDescent="0.25">
      <c r="A177" s="10" t="s">
        <v>401</v>
      </c>
      <c r="B177" s="7" t="s">
        <v>402</v>
      </c>
      <c r="C177" s="10" t="s">
        <v>601</v>
      </c>
      <c r="D177" s="10" t="s">
        <v>612</v>
      </c>
      <c r="E177" s="33">
        <v>81</v>
      </c>
      <c r="F177" s="20">
        <f t="shared" si="14"/>
        <v>54</v>
      </c>
      <c r="G177" s="20">
        <f t="shared" si="11"/>
        <v>32.4</v>
      </c>
      <c r="H177" s="9">
        <v>80.599999999999994</v>
      </c>
      <c r="I177" s="20">
        <f t="shared" si="12"/>
        <v>32.24</v>
      </c>
      <c r="J177" s="20">
        <f t="shared" si="13"/>
        <v>64.64</v>
      </c>
      <c r="K177" s="22">
        <v>2</v>
      </c>
      <c r="L177" s="22" t="s">
        <v>17</v>
      </c>
      <c r="M177" s="30"/>
    </row>
    <row r="178" spans="1:13" s="21" customFormat="1" ht="25.05" customHeight="1" x14ac:dyDescent="0.25">
      <c r="A178" s="10" t="s">
        <v>403</v>
      </c>
      <c r="B178" s="7" t="s">
        <v>404</v>
      </c>
      <c r="C178" s="10" t="s">
        <v>601</v>
      </c>
      <c r="D178" s="10" t="s">
        <v>612</v>
      </c>
      <c r="E178" s="33">
        <v>77.5</v>
      </c>
      <c r="F178" s="20">
        <f t="shared" si="14"/>
        <v>51.666666666666671</v>
      </c>
      <c r="G178" s="20">
        <f t="shared" si="11"/>
        <v>31</v>
      </c>
      <c r="H178" s="9">
        <v>78.599999999999994</v>
      </c>
      <c r="I178" s="20">
        <f t="shared" si="12"/>
        <v>31.44</v>
      </c>
      <c r="J178" s="20">
        <f t="shared" si="13"/>
        <v>62.44</v>
      </c>
      <c r="K178" s="22">
        <v>3</v>
      </c>
      <c r="L178" s="22" t="s">
        <v>17</v>
      </c>
      <c r="M178" s="30"/>
    </row>
    <row r="179" spans="1:13" s="21" customFormat="1" ht="25.05" customHeight="1" x14ac:dyDescent="0.25">
      <c r="A179" s="10" t="s">
        <v>407</v>
      </c>
      <c r="B179" s="7" t="s">
        <v>408</v>
      </c>
      <c r="C179" s="10" t="s">
        <v>601</v>
      </c>
      <c r="D179" s="10" t="s">
        <v>613</v>
      </c>
      <c r="E179" s="33">
        <v>79.5</v>
      </c>
      <c r="F179" s="20">
        <f>E179/150*100</f>
        <v>53</v>
      </c>
      <c r="G179" s="20">
        <f>ROUND(F179*0.6,2)</f>
        <v>31.8</v>
      </c>
      <c r="H179" s="9">
        <v>84.8</v>
      </c>
      <c r="I179" s="20">
        <f>ROUND(H179*0.4,2)</f>
        <v>33.92</v>
      </c>
      <c r="J179" s="20">
        <f>G179+I179</f>
        <v>65.72</v>
      </c>
      <c r="K179" s="22">
        <v>1</v>
      </c>
      <c r="L179" s="10" t="s">
        <v>15</v>
      </c>
      <c r="M179" s="30"/>
    </row>
    <row r="180" spans="1:13" s="21" customFormat="1" ht="25.05" customHeight="1" x14ac:dyDescent="0.25">
      <c r="A180" s="10" t="s">
        <v>405</v>
      </c>
      <c r="B180" s="7" t="s">
        <v>406</v>
      </c>
      <c r="C180" s="10" t="s">
        <v>601</v>
      </c>
      <c r="D180" s="10" t="s">
        <v>613</v>
      </c>
      <c r="E180" s="33">
        <v>80</v>
      </c>
      <c r="F180" s="20">
        <f t="shared" si="14"/>
        <v>53.333333333333336</v>
      </c>
      <c r="G180" s="20">
        <f t="shared" si="11"/>
        <v>32</v>
      </c>
      <c r="H180" s="9">
        <v>82.2</v>
      </c>
      <c r="I180" s="20">
        <f t="shared" si="12"/>
        <v>32.880000000000003</v>
      </c>
      <c r="J180" s="20">
        <f t="shared" si="13"/>
        <v>64.88</v>
      </c>
      <c r="K180" s="22">
        <v>2</v>
      </c>
      <c r="L180" s="22" t="s">
        <v>17</v>
      </c>
      <c r="M180" s="30"/>
    </row>
    <row r="181" spans="1:13" s="21" customFormat="1" ht="25.05" customHeight="1" x14ac:dyDescent="0.25">
      <c r="A181" s="10" t="s">
        <v>409</v>
      </c>
      <c r="B181" s="7" t="s">
        <v>410</v>
      </c>
      <c r="C181" s="10" t="s">
        <v>601</v>
      </c>
      <c r="D181" s="10" t="s">
        <v>613</v>
      </c>
      <c r="E181" s="33">
        <v>79.5</v>
      </c>
      <c r="F181" s="20">
        <f t="shared" si="14"/>
        <v>53</v>
      </c>
      <c r="G181" s="20">
        <f t="shared" si="11"/>
        <v>31.8</v>
      </c>
      <c r="H181" s="9">
        <v>82.6</v>
      </c>
      <c r="I181" s="20">
        <f t="shared" si="12"/>
        <v>33.04</v>
      </c>
      <c r="J181" s="20">
        <f t="shared" si="13"/>
        <v>64.84</v>
      </c>
      <c r="K181" s="22">
        <v>3</v>
      </c>
      <c r="L181" s="22" t="s">
        <v>17</v>
      </c>
      <c r="M181" s="30"/>
    </row>
    <row r="182" spans="1:13" s="21" customFormat="1" ht="25.05" customHeight="1" x14ac:dyDescent="0.25">
      <c r="A182" s="10" t="s">
        <v>411</v>
      </c>
      <c r="B182" s="7" t="s">
        <v>412</v>
      </c>
      <c r="C182" s="10" t="s">
        <v>601</v>
      </c>
      <c r="D182" s="10" t="s">
        <v>614</v>
      </c>
      <c r="E182" s="33">
        <v>80.5</v>
      </c>
      <c r="F182" s="20">
        <f t="shared" si="14"/>
        <v>53.666666666666664</v>
      </c>
      <c r="G182" s="20">
        <f t="shared" si="11"/>
        <v>32.200000000000003</v>
      </c>
      <c r="H182" s="9">
        <v>85</v>
      </c>
      <c r="I182" s="20">
        <f t="shared" si="12"/>
        <v>34</v>
      </c>
      <c r="J182" s="20">
        <f t="shared" si="13"/>
        <v>66.2</v>
      </c>
      <c r="K182" s="22">
        <v>1</v>
      </c>
      <c r="L182" s="10" t="s">
        <v>15</v>
      </c>
      <c r="M182" s="30"/>
    </row>
    <row r="183" spans="1:13" s="21" customFormat="1" ht="25.05" customHeight="1" x14ac:dyDescent="0.25">
      <c r="A183" s="10" t="s">
        <v>413</v>
      </c>
      <c r="B183" s="7" t="s">
        <v>414</v>
      </c>
      <c r="C183" s="10" t="s">
        <v>601</v>
      </c>
      <c r="D183" s="10" t="s">
        <v>614</v>
      </c>
      <c r="E183" s="33">
        <v>78</v>
      </c>
      <c r="F183" s="20">
        <f t="shared" si="14"/>
        <v>52</v>
      </c>
      <c r="G183" s="20">
        <f t="shared" si="11"/>
        <v>31.2</v>
      </c>
      <c r="H183" s="9">
        <v>79.599999999999994</v>
      </c>
      <c r="I183" s="20">
        <f t="shared" si="12"/>
        <v>31.84</v>
      </c>
      <c r="J183" s="20">
        <f t="shared" si="13"/>
        <v>63.04</v>
      </c>
      <c r="K183" s="22">
        <v>2</v>
      </c>
      <c r="L183" s="22" t="s">
        <v>17</v>
      </c>
      <c r="M183" s="30"/>
    </row>
    <row r="184" spans="1:13" s="21" customFormat="1" ht="25.05" customHeight="1" x14ac:dyDescent="0.25">
      <c r="A184" s="10" t="s">
        <v>415</v>
      </c>
      <c r="B184" s="7" t="s">
        <v>416</v>
      </c>
      <c r="C184" s="10" t="s">
        <v>601</v>
      </c>
      <c r="D184" s="10" t="s">
        <v>614</v>
      </c>
      <c r="E184" s="33">
        <v>73</v>
      </c>
      <c r="F184" s="20">
        <f t="shared" si="14"/>
        <v>48.666666666666671</v>
      </c>
      <c r="G184" s="20">
        <f t="shared" si="11"/>
        <v>29.2</v>
      </c>
      <c r="H184" s="9">
        <v>72.2</v>
      </c>
      <c r="I184" s="20">
        <f t="shared" si="12"/>
        <v>28.88</v>
      </c>
      <c r="J184" s="20">
        <f t="shared" si="13"/>
        <v>58.08</v>
      </c>
      <c r="K184" s="22">
        <v>3</v>
      </c>
      <c r="L184" s="22" t="s">
        <v>17</v>
      </c>
      <c r="M184" s="30"/>
    </row>
    <row r="185" spans="1:13" s="21" customFormat="1" ht="25.05" customHeight="1" x14ac:dyDescent="0.25">
      <c r="A185" s="10" t="s">
        <v>417</v>
      </c>
      <c r="B185" s="7" t="s">
        <v>418</v>
      </c>
      <c r="C185" s="10" t="s">
        <v>601</v>
      </c>
      <c r="D185" s="10" t="s">
        <v>615</v>
      </c>
      <c r="E185" s="33">
        <v>71.5</v>
      </c>
      <c r="F185" s="20">
        <f t="shared" si="14"/>
        <v>47.666666666666671</v>
      </c>
      <c r="G185" s="20">
        <f t="shared" si="11"/>
        <v>28.6</v>
      </c>
      <c r="H185" s="9">
        <v>89.4</v>
      </c>
      <c r="I185" s="20">
        <f t="shared" si="12"/>
        <v>35.76</v>
      </c>
      <c r="J185" s="20">
        <f t="shared" si="13"/>
        <v>64.36</v>
      </c>
      <c r="K185" s="22">
        <v>1</v>
      </c>
      <c r="L185" s="10" t="s">
        <v>15</v>
      </c>
      <c r="M185" s="30"/>
    </row>
    <row r="186" spans="1:13" s="21" customFormat="1" ht="25.05" customHeight="1" x14ac:dyDescent="0.25">
      <c r="A186" s="10" t="s">
        <v>419</v>
      </c>
      <c r="B186" s="7" t="s">
        <v>420</v>
      </c>
      <c r="C186" s="10" t="s">
        <v>601</v>
      </c>
      <c r="D186" s="10" t="s">
        <v>616</v>
      </c>
      <c r="E186" s="33">
        <v>82</v>
      </c>
      <c r="F186" s="20">
        <f t="shared" si="14"/>
        <v>54.666666666666664</v>
      </c>
      <c r="G186" s="20">
        <f t="shared" si="11"/>
        <v>32.799999999999997</v>
      </c>
      <c r="H186" s="9">
        <v>86</v>
      </c>
      <c r="I186" s="20">
        <f t="shared" si="12"/>
        <v>34.4</v>
      </c>
      <c r="J186" s="20">
        <f t="shared" si="13"/>
        <v>67.199999999999989</v>
      </c>
      <c r="K186" s="22">
        <v>1</v>
      </c>
      <c r="L186" s="10" t="s">
        <v>15</v>
      </c>
      <c r="M186" s="30"/>
    </row>
    <row r="187" spans="1:13" s="21" customFormat="1" ht="25.05" customHeight="1" x14ac:dyDescent="0.25">
      <c r="A187" s="10" t="s">
        <v>421</v>
      </c>
      <c r="B187" s="7" t="s">
        <v>422</v>
      </c>
      <c r="C187" s="10" t="s">
        <v>601</v>
      </c>
      <c r="D187" s="10" t="s">
        <v>616</v>
      </c>
      <c r="E187" s="33">
        <v>78</v>
      </c>
      <c r="F187" s="20">
        <f t="shared" si="14"/>
        <v>52</v>
      </c>
      <c r="G187" s="20">
        <f t="shared" si="11"/>
        <v>31.2</v>
      </c>
      <c r="H187" s="9">
        <v>82.4</v>
      </c>
      <c r="I187" s="20">
        <f t="shared" si="12"/>
        <v>32.96</v>
      </c>
      <c r="J187" s="20">
        <f t="shared" si="13"/>
        <v>64.16</v>
      </c>
      <c r="K187" s="22">
        <v>2</v>
      </c>
      <c r="L187" s="22" t="s">
        <v>15</v>
      </c>
      <c r="M187" s="30"/>
    </row>
    <row r="188" spans="1:13" s="21" customFormat="1" ht="25.05" customHeight="1" x14ac:dyDescent="0.25">
      <c r="A188" s="10" t="s">
        <v>423</v>
      </c>
      <c r="B188" s="7" t="s">
        <v>424</v>
      </c>
      <c r="C188" s="10" t="s">
        <v>601</v>
      </c>
      <c r="D188" s="10" t="s">
        <v>616</v>
      </c>
      <c r="E188" s="33">
        <v>75</v>
      </c>
      <c r="F188" s="20">
        <f t="shared" si="14"/>
        <v>50</v>
      </c>
      <c r="G188" s="20">
        <f t="shared" si="11"/>
        <v>30</v>
      </c>
      <c r="H188" s="9">
        <v>78</v>
      </c>
      <c r="I188" s="20">
        <f t="shared" si="12"/>
        <v>31.2</v>
      </c>
      <c r="J188" s="20">
        <f t="shared" si="13"/>
        <v>61.2</v>
      </c>
      <c r="K188" s="22">
        <v>3</v>
      </c>
      <c r="L188" s="22" t="s">
        <v>15</v>
      </c>
      <c r="M188" s="30"/>
    </row>
    <row r="189" spans="1:13" s="21" customFormat="1" ht="25.05" customHeight="1" x14ac:dyDescent="0.25">
      <c r="A189" s="10" t="s">
        <v>425</v>
      </c>
      <c r="B189" s="7" t="s">
        <v>426</v>
      </c>
      <c r="C189" s="10" t="s">
        <v>601</v>
      </c>
      <c r="D189" s="10" t="s">
        <v>616</v>
      </c>
      <c r="E189" s="33">
        <v>72.5</v>
      </c>
      <c r="F189" s="20">
        <f t="shared" si="14"/>
        <v>48.333333333333336</v>
      </c>
      <c r="G189" s="20">
        <f t="shared" si="11"/>
        <v>29</v>
      </c>
      <c r="H189" s="9">
        <v>79.400000000000006</v>
      </c>
      <c r="I189" s="20">
        <f t="shared" si="12"/>
        <v>31.76</v>
      </c>
      <c r="J189" s="20">
        <f t="shared" si="13"/>
        <v>60.760000000000005</v>
      </c>
      <c r="K189" s="22">
        <v>4</v>
      </c>
      <c r="L189" s="22" t="s">
        <v>17</v>
      </c>
      <c r="M189" s="30"/>
    </row>
    <row r="190" spans="1:13" s="21" customFormat="1" ht="25.05" customHeight="1" x14ac:dyDescent="0.25">
      <c r="A190" s="10" t="s">
        <v>427</v>
      </c>
      <c r="B190" s="7" t="s">
        <v>428</v>
      </c>
      <c r="C190" s="10" t="s">
        <v>601</v>
      </c>
      <c r="D190" s="10" t="s">
        <v>616</v>
      </c>
      <c r="E190" s="33">
        <v>64.5</v>
      </c>
      <c r="F190" s="20">
        <f t="shared" si="14"/>
        <v>43</v>
      </c>
      <c r="G190" s="20">
        <f t="shared" si="11"/>
        <v>25.8</v>
      </c>
      <c r="H190" s="9">
        <v>73</v>
      </c>
      <c r="I190" s="20">
        <f t="shared" si="12"/>
        <v>29.2</v>
      </c>
      <c r="J190" s="20">
        <f t="shared" si="13"/>
        <v>55</v>
      </c>
      <c r="K190" s="22">
        <v>5</v>
      </c>
      <c r="L190" s="22" t="s">
        <v>17</v>
      </c>
      <c r="M190" s="30"/>
    </row>
    <row r="191" spans="1:13" s="21" customFormat="1" ht="25.05" customHeight="1" x14ac:dyDescent="0.25">
      <c r="A191" s="10" t="s">
        <v>429</v>
      </c>
      <c r="B191" s="7" t="s">
        <v>430</v>
      </c>
      <c r="C191" s="10" t="s">
        <v>601</v>
      </c>
      <c r="D191" s="10" t="s">
        <v>617</v>
      </c>
      <c r="E191" s="33">
        <v>69</v>
      </c>
      <c r="F191" s="20">
        <f t="shared" si="14"/>
        <v>46</v>
      </c>
      <c r="G191" s="20">
        <f t="shared" si="11"/>
        <v>27.6</v>
      </c>
      <c r="H191" s="9">
        <v>79.400000000000006</v>
      </c>
      <c r="I191" s="20">
        <f t="shared" si="12"/>
        <v>31.76</v>
      </c>
      <c r="J191" s="20">
        <f t="shared" si="13"/>
        <v>59.36</v>
      </c>
      <c r="K191" s="22">
        <v>1</v>
      </c>
      <c r="L191" s="10" t="s">
        <v>15</v>
      </c>
      <c r="M191" s="30"/>
    </row>
    <row r="192" spans="1:13" s="21" customFormat="1" ht="25.05" customHeight="1" x14ac:dyDescent="0.25">
      <c r="A192" s="10" t="s">
        <v>431</v>
      </c>
      <c r="B192" s="7" t="s">
        <v>432</v>
      </c>
      <c r="C192" s="10" t="s">
        <v>601</v>
      </c>
      <c r="D192" s="10" t="s">
        <v>618</v>
      </c>
      <c r="E192" s="33">
        <v>74.5</v>
      </c>
      <c r="F192" s="20">
        <f t="shared" si="14"/>
        <v>49.666666666666664</v>
      </c>
      <c r="G192" s="20">
        <f t="shared" si="11"/>
        <v>29.8</v>
      </c>
      <c r="H192" s="9">
        <v>79.400000000000006</v>
      </c>
      <c r="I192" s="20">
        <f t="shared" si="12"/>
        <v>31.76</v>
      </c>
      <c r="J192" s="20">
        <f t="shared" si="13"/>
        <v>61.56</v>
      </c>
      <c r="K192" s="22">
        <v>1</v>
      </c>
      <c r="L192" s="10" t="s">
        <v>15</v>
      </c>
      <c r="M192" s="30"/>
    </row>
    <row r="193" spans="1:13" s="21" customFormat="1" ht="25.05" customHeight="1" x14ac:dyDescent="0.25">
      <c r="A193" s="10" t="s">
        <v>433</v>
      </c>
      <c r="B193" s="7" t="s">
        <v>434</v>
      </c>
      <c r="C193" s="10" t="s">
        <v>601</v>
      </c>
      <c r="D193" s="10" t="s">
        <v>618</v>
      </c>
      <c r="E193" s="33">
        <v>69</v>
      </c>
      <c r="F193" s="20">
        <f t="shared" si="14"/>
        <v>46</v>
      </c>
      <c r="G193" s="20">
        <f t="shared" si="11"/>
        <v>27.6</v>
      </c>
      <c r="H193" s="9">
        <v>80.599999999999994</v>
      </c>
      <c r="I193" s="20">
        <f t="shared" si="12"/>
        <v>32.24</v>
      </c>
      <c r="J193" s="20">
        <f t="shared" si="13"/>
        <v>59.84</v>
      </c>
      <c r="K193" s="22">
        <v>2</v>
      </c>
      <c r="L193" s="22" t="s">
        <v>17</v>
      </c>
      <c r="M193" s="30"/>
    </row>
    <row r="194" spans="1:13" s="21" customFormat="1" ht="25.05" customHeight="1" x14ac:dyDescent="0.25">
      <c r="A194" s="10" t="s">
        <v>435</v>
      </c>
      <c r="B194" s="7" t="s">
        <v>436</v>
      </c>
      <c r="C194" s="10" t="s">
        <v>601</v>
      </c>
      <c r="D194" s="10" t="s">
        <v>619</v>
      </c>
      <c r="E194" s="33">
        <v>63</v>
      </c>
      <c r="F194" s="20">
        <f t="shared" si="14"/>
        <v>42</v>
      </c>
      <c r="G194" s="20">
        <f t="shared" si="11"/>
        <v>25.2</v>
      </c>
      <c r="H194" s="9">
        <v>83</v>
      </c>
      <c r="I194" s="20">
        <f t="shared" si="12"/>
        <v>33.200000000000003</v>
      </c>
      <c r="J194" s="20">
        <f t="shared" si="13"/>
        <v>58.400000000000006</v>
      </c>
      <c r="K194" s="22">
        <v>1</v>
      </c>
      <c r="L194" s="10" t="s">
        <v>15</v>
      </c>
      <c r="M194" s="30"/>
    </row>
    <row r="195" spans="1:13" s="21" customFormat="1" ht="25.05" customHeight="1" x14ac:dyDescent="0.25">
      <c r="A195" s="10" t="s">
        <v>439</v>
      </c>
      <c r="B195" s="7" t="s">
        <v>440</v>
      </c>
      <c r="C195" s="10" t="s">
        <v>601</v>
      </c>
      <c r="D195" s="10" t="s">
        <v>620</v>
      </c>
      <c r="E195" s="33">
        <v>82.5</v>
      </c>
      <c r="F195" s="20">
        <f t="shared" si="14"/>
        <v>55.000000000000007</v>
      </c>
      <c r="G195" s="20">
        <f t="shared" si="11"/>
        <v>33</v>
      </c>
      <c r="H195" s="9">
        <v>77.599999999999994</v>
      </c>
      <c r="I195" s="20">
        <f t="shared" si="12"/>
        <v>31.04</v>
      </c>
      <c r="J195" s="20">
        <f t="shared" si="13"/>
        <v>64.039999999999992</v>
      </c>
      <c r="K195" s="22">
        <v>1</v>
      </c>
      <c r="L195" s="10" t="s">
        <v>15</v>
      </c>
      <c r="M195" s="30"/>
    </row>
    <row r="196" spans="1:13" s="21" customFormat="1" ht="37.200000000000003" customHeight="1" x14ac:dyDescent="0.25">
      <c r="A196" s="10" t="s">
        <v>437</v>
      </c>
      <c r="B196" s="7" t="s">
        <v>438</v>
      </c>
      <c r="C196" s="10" t="s">
        <v>601</v>
      </c>
      <c r="D196" s="10" t="s">
        <v>620</v>
      </c>
      <c r="E196" s="33">
        <v>85</v>
      </c>
      <c r="F196" s="20">
        <f>E196/150*100</f>
        <v>56.666666666666664</v>
      </c>
      <c r="G196" s="20">
        <f>ROUND(F196*0.6,2)</f>
        <v>34</v>
      </c>
      <c r="H196" s="9">
        <v>71.599999999999994</v>
      </c>
      <c r="I196" s="20">
        <f>ROUND(H196*0.4,2)</f>
        <v>28.64</v>
      </c>
      <c r="J196" s="20">
        <f>G196+I196</f>
        <v>62.64</v>
      </c>
      <c r="K196" s="22">
        <v>2</v>
      </c>
      <c r="L196" s="22" t="s">
        <v>602</v>
      </c>
      <c r="M196" s="34" t="s">
        <v>604</v>
      </c>
    </row>
    <row r="197" spans="1:13" s="21" customFormat="1" ht="25.05" customHeight="1" x14ac:dyDescent="0.25">
      <c r="A197" s="10" t="s">
        <v>441</v>
      </c>
      <c r="B197" s="7" t="s">
        <v>442</v>
      </c>
      <c r="C197" s="10" t="s">
        <v>601</v>
      </c>
      <c r="D197" s="10" t="s">
        <v>621</v>
      </c>
      <c r="E197" s="33">
        <v>89.5</v>
      </c>
      <c r="F197" s="20">
        <f t="shared" si="14"/>
        <v>59.666666666666671</v>
      </c>
      <c r="G197" s="20">
        <f t="shared" si="11"/>
        <v>35.799999999999997</v>
      </c>
      <c r="H197" s="9">
        <v>82.8</v>
      </c>
      <c r="I197" s="20">
        <f t="shared" si="12"/>
        <v>33.119999999999997</v>
      </c>
      <c r="J197" s="20">
        <f t="shared" si="13"/>
        <v>68.919999999999987</v>
      </c>
      <c r="K197" s="22">
        <v>1</v>
      </c>
      <c r="L197" s="10" t="s">
        <v>15</v>
      </c>
      <c r="M197" s="30"/>
    </row>
    <row r="198" spans="1:13" s="21" customFormat="1" ht="25.05" customHeight="1" x14ac:dyDescent="0.25">
      <c r="A198" s="10" t="s">
        <v>443</v>
      </c>
      <c r="B198" s="7" t="s">
        <v>444</v>
      </c>
      <c r="C198" s="10" t="s">
        <v>601</v>
      </c>
      <c r="D198" s="10" t="s">
        <v>621</v>
      </c>
      <c r="E198" s="33">
        <v>89</v>
      </c>
      <c r="F198" s="20">
        <f t="shared" si="14"/>
        <v>59.333333333333336</v>
      </c>
      <c r="G198" s="20">
        <f t="shared" ref="G198:G261" si="15">ROUND(F198*0.6,2)</f>
        <v>35.6</v>
      </c>
      <c r="H198" s="9">
        <v>83</v>
      </c>
      <c r="I198" s="20">
        <f t="shared" ref="I198:I260" si="16">ROUND(H198*0.4,2)</f>
        <v>33.200000000000003</v>
      </c>
      <c r="J198" s="20">
        <f t="shared" ref="J198:J260" si="17">G198+I198</f>
        <v>68.800000000000011</v>
      </c>
      <c r="K198" s="22">
        <v>2</v>
      </c>
      <c r="L198" s="22" t="s">
        <v>17</v>
      </c>
      <c r="M198" s="30"/>
    </row>
    <row r="199" spans="1:13" s="21" customFormat="1" ht="25.05" customHeight="1" x14ac:dyDescent="0.25">
      <c r="A199" s="10" t="s">
        <v>445</v>
      </c>
      <c r="B199" s="7" t="s">
        <v>446</v>
      </c>
      <c r="C199" s="10" t="s">
        <v>601</v>
      </c>
      <c r="D199" s="10" t="s">
        <v>621</v>
      </c>
      <c r="E199" s="33">
        <v>82.5</v>
      </c>
      <c r="F199" s="20">
        <f t="shared" si="14"/>
        <v>55.000000000000007</v>
      </c>
      <c r="G199" s="20">
        <f t="shared" si="15"/>
        <v>33</v>
      </c>
      <c r="H199" s="9">
        <v>79.400000000000006</v>
      </c>
      <c r="I199" s="20">
        <f t="shared" si="16"/>
        <v>31.76</v>
      </c>
      <c r="J199" s="20">
        <f t="shared" si="17"/>
        <v>64.760000000000005</v>
      </c>
      <c r="K199" s="22">
        <v>3</v>
      </c>
      <c r="L199" s="22" t="s">
        <v>17</v>
      </c>
      <c r="M199" s="30"/>
    </row>
    <row r="200" spans="1:13" s="21" customFormat="1" ht="25.05" customHeight="1" x14ac:dyDescent="0.25">
      <c r="A200" s="10" t="s">
        <v>447</v>
      </c>
      <c r="B200" s="10">
        <v>10121091004</v>
      </c>
      <c r="C200" s="16" t="s">
        <v>448</v>
      </c>
      <c r="D200" s="16" t="s">
        <v>449</v>
      </c>
      <c r="E200" s="19">
        <v>89.5</v>
      </c>
      <c r="F200" s="20">
        <v>59.67</v>
      </c>
      <c r="G200" s="20">
        <f t="shared" si="15"/>
        <v>35.799999999999997</v>
      </c>
      <c r="H200" s="20">
        <v>78</v>
      </c>
      <c r="I200" s="20">
        <f t="shared" si="16"/>
        <v>31.2</v>
      </c>
      <c r="J200" s="20">
        <f t="shared" si="17"/>
        <v>67</v>
      </c>
      <c r="K200" s="10">
        <v>1</v>
      </c>
      <c r="L200" s="10" t="s">
        <v>15</v>
      </c>
      <c r="M200" s="30"/>
    </row>
    <row r="201" spans="1:13" s="21" customFormat="1" ht="25.05" customHeight="1" x14ac:dyDescent="0.25">
      <c r="A201" s="10" t="s">
        <v>450</v>
      </c>
      <c r="B201" s="10">
        <v>10121232303</v>
      </c>
      <c r="C201" s="16" t="s">
        <v>448</v>
      </c>
      <c r="D201" s="16" t="s">
        <v>449</v>
      </c>
      <c r="E201" s="19">
        <v>74.5</v>
      </c>
      <c r="F201" s="20">
        <v>49.67</v>
      </c>
      <c r="G201" s="20">
        <f t="shared" si="15"/>
        <v>29.8</v>
      </c>
      <c r="H201" s="20">
        <v>80.599999999999994</v>
      </c>
      <c r="I201" s="20">
        <f t="shared" si="16"/>
        <v>32.24</v>
      </c>
      <c r="J201" s="20">
        <f t="shared" si="17"/>
        <v>62.040000000000006</v>
      </c>
      <c r="K201" s="10">
        <v>2</v>
      </c>
      <c r="L201" s="10" t="s">
        <v>15</v>
      </c>
      <c r="M201" s="30"/>
    </row>
    <row r="202" spans="1:13" s="21" customFormat="1" ht="25.05" customHeight="1" x14ac:dyDescent="0.25">
      <c r="A202" s="10" t="s">
        <v>451</v>
      </c>
      <c r="B202" s="10">
        <v>10121012009</v>
      </c>
      <c r="C202" s="16" t="s">
        <v>448</v>
      </c>
      <c r="D202" s="16" t="s">
        <v>449</v>
      </c>
      <c r="E202" s="19">
        <v>65</v>
      </c>
      <c r="F202" s="20">
        <v>43.33</v>
      </c>
      <c r="G202" s="20">
        <f t="shared" si="15"/>
        <v>26</v>
      </c>
      <c r="H202" s="20">
        <v>77.599999999999994</v>
      </c>
      <c r="I202" s="20">
        <f t="shared" si="16"/>
        <v>31.04</v>
      </c>
      <c r="J202" s="20">
        <f t="shared" si="17"/>
        <v>57.04</v>
      </c>
      <c r="K202" s="22">
        <v>3</v>
      </c>
      <c r="L202" s="22" t="s">
        <v>15</v>
      </c>
      <c r="M202" s="30"/>
    </row>
    <row r="203" spans="1:13" s="21" customFormat="1" ht="25.05" customHeight="1" x14ac:dyDescent="0.25">
      <c r="A203" s="10" t="s">
        <v>452</v>
      </c>
      <c r="B203" s="10">
        <v>10121252406</v>
      </c>
      <c r="C203" s="16" t="s">
        <v>448</v>
      </c>
      <c r="D203" s="16" t="s">
        <v>449</v>
      </c>
      <c r="E203" s="19">
        <v>64</v>
      </c>
      <c r="F203" s="20">
        <v>42.67</v>
      </c>
      <c r="G203" s="20">
        <f t="shared" si="15"/>
        <v>25.6</v>
      </c>
      <c r="H203" s="20">
        <v>77.8</v>
      </c>
      <c r="I203" s="20">
        <f t="shared" si="16"/>
        <v>31.12</v>
      </c>
      <c r="J203" s="20">
        <f t="shared" si="17"/>
        <v>56.72</v>
      </c>
      <c r="K203" s="22">
        <v>4</v>
      </c>
      <c r="L203" s="22" t="s">
        <v>15</v>
      </c>
      <c r="M203" s="30"/>
    </row>
    <row r="204" spans="1:13" s="21" customFormat="1" ht="25.05" customHeight="1" x14ac:dyDescent="0.25">
      <c r="A204" s="10" t="s">
        <v>453</v>
      </c>
      <c r="B204" s="10">
        <v>10121242914</v>
      </c>
      <c r="C204" s="16" t="s">
        <v>448</v>
      </c>
      <c r="D204" s="16" t="s">
        <v>449</v>
      </c>
      <c r="E204" s="19">
        <v>72.5</v>
      </c>
      <c r="F204" s="20">
        <v>48.33</v>
      </c>
      <c r="G204" s="20">
        <f t="shared" si="15"/>
        <v>29</v>
      </c>
      <c r="H204" s="20" t="s">
        <v>158</v>
      </c>
      <c r="I204" s="20" t="s">
        <v>158</v>
      </c>
      <c r="J204" s="20">
        <v>29</v>
      </c>
      <c r="K204" s="22">
        <v>5</v>
      </c>
      <c r="L204" s="22" t="s">
        <v>17</v>
      </c>
      <c r="M204" s="30"/>
    </row>
    <row r="205" spans="1:13" s="21" customFormat="1" ht="25.05" customHeight="1" x14ac:dyDescent="0.25">
      <c r="A205" s="10" t="s">
        <v>454</v>
      </c>
      <c r="B205" s="10">
        <v>10121102524</v>
      </c>
      <c r="C205" s="16" t="s">
        <v>448</v>
      </c>
      <c r="D205" s="16" t="s">
        <v>455</v>
      </c>
      <c r="E205" s="19">
        <v>92</v>
      </c>
      <c r="F205" s="20">
        <v>61.33</v>
      </c>
      <c r="G205" s="20">
        <f t="shared" si="15"/>
        <v>36.799999999999997</v>
      </c>
      <c r="H205" s="20">
        <v>79.8</v>
      </c>
      <c r="I205" s="20">
        <f t="shared" si="16"/>
        <v>31.92</v>
      </c>
      <c r="J205" s="20">
        <f t="shared" si="17"/>
        <v>68.72</v>
      </c>
      <c r="K205" s="22">
        <v>1</v>
      </c>
      <c r="L205" s="22" t="s">
        <v>15</v>
      </c>
      <c r="M205" s="30"/>
    </row>
    <row r="206" spans="1:13" s="21" customFormat="1" ht="25.05" customHeight="1" x14ac:dyDescent="0.25">
      <c r="A206" s="10" t="s">
        <v>456</v>
      </c>
      <c r="B206" s="10">
        <v>10121242121</v>
      </c>
      <c r="C206" s="16" t="s">
        <v>448</v>
      </c>
      <c r="D206" s="16" t="s">
        <v>455</v>
      </c>
      <c r="E206" s="19">
        <v>89.5</v>
      </c>
      <c r="F206" s="20">
        <v>59.67</v>
      </c>
      <c r="G206" s="20">
        <f t="shared" si="15"/>
        <v>35.799999999999997</v>
      </c>
      <c r="H206" s="20">
        <v>76.400000000000006</v>
      </c>
      <c r="I206" s="20">
        <f t="shared" si="16"/>
        <v>30.56</v>
      </c>
      <c r="J206" s="20">
        <f t="shared" si="17"/>
        <v>66.36</v>
      </c>
      <c r="K206" s="22">
        <v>2</v>
      </c>
      <c r="L206" s="22" t="s">
        <v>15</v>
      </c>
      <c r="M206" s="30"/>
    </row>
    <row r="207" spans="1:13" s="21" customFormat="1" ht="25.05" customHeight="1" x14ac:dyDescent="0.25">
      <c r="A207" s="10" t="s">
        <v>457</v>
      </c>
      <c r="B207" s="10">
        <v>10121090625</v>
      </c>
      <c r="C207" s="16" t="s">
        <v>448</v>
      </c>
      <c r="D207" s="16" t="s">
        <v>455</v>
      </c>
      <c r="E207" s="19">
        <v>74</v>
      </c>
      <c r="F207" s="20">
        <v>49.33</v>
      </c>
      <c r="G207" s="20">
        <f t="shared" si="15"/>
        <v>29.6</v>
      </c>
      <c r="H207" s="20">
        <v>81</v>
      </c>
      <c r="I207" s="20">
        <f t="shared" si="16"/>
        <v>32.4</v>
      </c>
      <c r="J207" s="20">
        <f t="shared" si="17"/>
        <v>62</v>
      </c>
      <c r="K207" s="22">
        <v>3</v>
      </c>
      <c r="L207" s="22" t="s">
        <v>15</v>
      </c>
      <c r="M207" s="30"/>
    </row>
    <row r="208" spans="1:13" s="21" customFormat="1" ht="25.05" customHeight="1" x14ac:dyDescent="0.25">
      <c r="A208" s="10" t="s">
        <v>458</v>
      </c>
      <c r="B208" s="10">
        <v>10121031617</v>
      </c>
      <c r="C208" s="16" t="s">
        <v>448</v>
      </c>
      <c r="D208" s="16" t="s">
        <v>455</v>
      </c>
      <c r="E208" s="19">
        <v>59</v>
      </c>
      <c r="F208" s="20">
        <v>39.33</v>
      </c>
      <c r="G208" s="20">
        <f t="shared" si="15"/>
        <v>23.6</v>
      </c>
      <c r="H208" s="20">
        <v>80</v>
      </c>
      <c r="I208" s="20">
        <f t="shared" si="16"/>
        <v>32</v>
      </c>
      <c r="J208" s="20">
        <f t="shared" si="17"/>
        <v>55.6</v>
      </c>
      <c r="K208" s="22">
        <v>4</v>
      </c>
      <c r="L208" s="22" t="s">
        <v>17</v>
      </c>
      <c r="M208" s="30"/>
    </row>
    <row r="209" spans="1:13" s="21" customFormat="1" ht="25.05" customHeight="1" x14ac:dyDescent="0.25">
      <c r="A209" s="10" t="s">
        <v>459</v>
      </c>
      <c r="B209" s="10">
        <v>10121011013</v>
      </c>
      <c r="C209" s="16" t="s">
        <v>448</v>
      </c>
      <c r="D209" s="16" t="s">
        <v>455</v>
      </c>
      <c r="E209" s="19">
        <v>57.5</v>
      </c>
      <c r="F209" s="20">
        <v>38.33</v>
      </c>
      <c r="G209" s="20">
        <f t="shared" si="15"/>
        <v>23</v>
      </c>
      <c r="H209" s="20" t="s">
        <v>158</v>
      </c>
      <c r="I209" s="20" t="s">
        <v>158</v>
      </c>
      <c r="J209" s="20">
        <v>23</v>
      </c>
      <c r="K209" s="22">
        <v>5</v>
      </c>
      <c r="L209" s="22" t="s">
        <v>17</v>
      </c>
      <c r="M209" s="30"/>
    </row>
    <row r="210" spans="1:13" s="21" customFormat="1" ht="25.05" customHeight="1" x14ac:dyDescent="0.25">
      <c r="A210" s="10" t="s">
        <v>460</v>
      </c>
      <c r="B210" s="10">
        <v>10121220106</v>
      </c>
      <c r="C210" s="16" t="s">
        <v>448</v>
      </c>
      <c r="D210" s="16" t="s">
        <v>38</v>
      </c>
      <c r="E210" s="19">
        <v>63</v>
      </c>
      <c r="F210" s="20">
        <v>42</v>
      </c>
      <c r="G210" s="20">
        <f t="shared" si="15"/>
        <v>25.2</v>
      </c>
      <c r="H210" s="20">
        <v>82.6</v>
      </c>
      <c r="I210" s="20">
        <f t="shared" si="16"/>
        <v>33.04</v>
      </c>
      <c r="J210" s="20">
        <f t="shared" si="17"/>
        <v>58.239999999999995</v>
      </c>
      <c r="K210" s="22">
        <v>1</v>
      </c>
      <c r="L210" s="22" t="s">
        <v>15</v>
      </c>
      <c r="M210" s="30"/>
    </row>
    <row r="211" spans="1:13" s="21" customFormat="1" ht="25.05" customHeight="1" x14ac:dyDescent="0.25">
      <c r="A211" s="10" t="s">
        <v>461</v>
      </c>
      <c r="B211" s="10">
        <v>10121011412</v>
      </c>
      <c r="C211" s="16" t="s">
        <v>448</v>
      </c>
      <c r="D211" s="16" t="s">
        <v>462</v>
      </c>
      <c r="E211" s="19">
        <v>76</v>
      </c>
      <c r="F211" s="20">
        <v>50.67</v>
      </c>
      <c r="G211" s="20">
        <f t="shared" si="15"/>
        <v>30.4</v>
      </c>
      <c r="H211" s="20">
        <v>78.8</v>
      </c>
      <c r="I211" s="20">
        <f t="shared" si="16"/>
        <v>31.52</v>
      </c>
      <c r="J211" s="20">
        <f t="shared" si="17"/>
        <v>61.92</v>
      </c>
      <c r="K211" s="22">
        <v>1</v>
      </c>
      <c r="L211" s="22" t="s">
        <v>15</v>
      </c>
      <c r="M211" s="30"/>
    </row>
    <row r="212" spans="1:13" s="21" customFormat="1" ht="25.05" customHeight="1" x14ac:dyDescent="0.25">
      <c r="A212" s="10" t="s">
        <v>463</v>
      </c>
      <c r="B212" s="10">
        <v>10121221406</v>
      </c>
      <c r="C212" s="16" t="s">
        <v>448</v>
      </c>
      <c r="D212" s="16" t="s">
        <v>462</v>
      </c>
      <c r="E212" s="19">
        <v>68</v>
      </c>
      <c r="F212" s="20">
        <v>45.33</v>
      </c>
      <c r="G212" s="20">
        <f t="shared" si="15"/>
        <v>27.2</v>
      </c>
      <c r="H212" s="20">
        <v>78.2</v>
      </c>
      <c r="I212" s="20">
        <f t="shared" si="16"/>
        <v>31.28</v>
      </c>
      <c r="J212" s="20">
        <f t="shared" si="17"/>
        <v>58.480000000000004</v>
      </c>
      <c r="K212" s="22">
        <v>2</v>
      </c>
      <c r="L212" s="22" t="s">
        <v>17</v>
      </c>
      <c r="M212" s="30"/>
    </row>
    <row r="213" spans="1:13" s="21" customFormat="1" ht="25.05" customHeight="1" x14ac:dyDescent="0.25">
      <c r="A213" s="10" t="s">
        <v>464</v>
      </c>
      <c r="B213" s="10">
        <v>10121012219</v>
      </c>
      <c r="C213" s="16" t="s">
        <v>448</v>
      </c>
      <c r="D213" s="10" t="s">
        <v>465</v>
      </c>
      <c r="E213" s="19">
        <v>82</v>
      </c>
      <c r="F213" s="20">
        <v>54.67</v>
      </c>
      <c r="G213" s="20">
        <f t="shared" si="15"/>
        <v>32.799999999999997</v>
      </c>
      <c r="H213" s="20">
        <v>80.8</v>
      </c>
      <c r="I213" s="20">
        <f t="shared" si="16"/>
        <v>32.32</v>
      </c>
      <c r="J213" s="20">
        <f t="shared" si="17"/>
        <v>65.12</v>
      </c>
      <c r="K213" s="22">
        <v>1</v>
      </c>
      <c r="L213" s="22" t="s">
        <v>15</v>
      </c>
      <c r="M213" s="30"/>
    </row>
    <row r="214" spans="1:13" s="21" customFormat="1" ht="25.05" customHeight="1" x14ac:dyDescent="0.25">
      <c r="A214" s="10" t="s">
        <v>466</v>
      </c>
      <c r="B214" s="10" t="s">
        <v>467</v>
      </c>
      <c r="C214" s="16" t="s">
        <v>448</v>
      </c>
      <c r="D214" s="10" t="s">
        <v>465</v>
      </c>
      <c r="E214" s="19">
        <v>65.5</v>
      </c>
      <c r="F214" s="20">
        <v>43.67</v>
      </c>
      <c r="G214" s="20">
        <f t="shared" si="15"/>
        <v>26.2</v>
      </c>
      <c r="H214" s="20">
        <v>80.599999999999994</v>
      </c>
      <c r="I214" s="20">
        <f t="shared" si="16"/>
        <v>32.24</v>
      </c>
      <c r="J214" s="20">
        <f t="shared" si="17"/>
        <v>58.44</v>
      </c>
      <c r="K214" s="22">
        <v>2</v>
      </c>
      <c r="L214" s="22" t="s">
        <v>15</v>
      </c>
      <c r="M214" s="30"/>
    </row>
    <row r="215" spans="1:13" s="21" customFormat="1" ht="25.05" customHeight="1" x14ac:dyDescent="0.25">
      <c r="A215" s="10" t="s">
        <v>468</v>
      </c>
      <c r="B215" s="10" t="s">
        <v>469</v>
      </c>
      <c r="C215" s="16" t="s">
        <v>448</v>
      </c>
      <c r="D215" s="10" t="s">
        <v>470</v>
      </c>
      <c r="E215" s="19">
        <v>88.5</v>
      </c>
      <c r="F215" s="20">
        <v>59</v>
      </c>
      <c r="G215" s="20">
        <f t="shared" si="15"/>
        <v>35.4</v>
      </c>
      <c r="H215" s="20">
        <v>78.599999999999994</v>
      </c>
      <c r="I215" s="20">
        <f t="shared" si="16"/>
        <v>31.44</v>
      </c>
      <c r="J215" s="20">
        <f t="shared" si="17"/>
        <v>66.84</v>
      </c>
      <c r="K215" s="22">
        <v>1</v>
      </c>
      <c r="L215" s="22" t="s">
        <v>15</v>
      </c>
      <c r="M215" s="30"/>
    </row>
    <row r="216" spans="1:13" s="21" customFormat="1" ht="25.05" customHeight="1" x14ac:dyDescent="0.25">
      <c r="A216" s="10" t="s">
        <v>473</v>
      </c>
      <c r="B216" s="10" t="s">
        <v>474</v>
      </c>
      <c r="C216" s="16" t="s">
        <v>448</v>
      </c>
      <c r="D216" s="10" t="s">
        <v>470</v>
      </c>
      <c r="E216" s="19">
        <v>82.5</v>
      </c>
      <c r="F216" s="20">
        <v>55</v>
      </c>
      <c r="G216" s="20">
        <f t="shared" si="15"/>
        <v>33</v>
      </c>
      <c r="H216" s="20">
        <v>83.4</v>
      </c>
      <c r="I216" s="20">
        <f t="shared" si="16"/>
        <v>33.36</v>
      </c>
      <c r="J216" s="20">
        <f t="shared" si="17"/>
        <v>66.36</v>
      </c>
      <c r="K216" s="22">
        <v>2</v>
      </c>
      <c r="L216" s="22" t="s">
        <v>15</v>
      </c>
      <c r="M216" s="30"/>
    </row>
    <row r="217" spans="1:13" s="21" customFormat="1" ht="25.05" customHeight="1" x14ac:dyDescent="0.25">
      <c r="A217" s="10" t="s">
        <v>471</v>
      </c>
      <c r="B217" s="10" t="s">
        <v>472</v>
      </c>
      <c r="C217" s="16" t="s">
        <v>448</v>
      </c>
      <c r="D217" s="10" t="s">
        <v>470</v>
      </c>
      <c r="E217" s="19">
        <v>80.5</v>
      </c>
      <c r="F217" s="20">
        <v>53.67</v>
      </c>
      <c r="G217" s="20">
        <f>ROUND(F217*0.6,2)</f>
        <v>32.200000000000003</v>
      </c>
      <c r="H217" s="20">
        <v>85.4</v>
      </c>
      <c r="I217" s="20">
        <f>ROUND(H217*0.4,2)</f>
        <v>34.159999999999997</v>
      </c>
      <c r="J217" s="20">
        <f>G217+I217</f>
        <v>66.36</v>
      </c>
      <c r="K217" s="22">
        <v>3</v>
      </c>
      <c r="L217" s="22" t="s">
        <v>15</v>
      </c>
      <c r="M217" s="30"/>
    </row>
    <row r="218" spans="1:13" s="21" customFormat="1" ht="25.05" customHeight="1" x14ac:dyDescent="0.25">
      <c r="A218" s="10" t="s">
        <v>475</v>
      </c>
      <c r="B218" s="10" t="s">
        <v>476</v>
      </c>
      <c r="C218" s="16" t="s">
        <v>448</v>
      </c>
      <c r="D218" s="10" t="s">
        <v>470</v>
      </c>
      <c r="E218" s="19">
        <v>76</v>
      </c>
      <c r="F218" s="20">
        <v>50.67</v>
      </c>
      <c r="G218" s="20">
        <f t="shared" si="15"/>
        <v>30.4</v>
      </c>
      <c r="H218" s="20">
        <v>82.4</v>
      </c>
      <c r="I218" s="20">
        <f t="shared" si="16"/>
        <v>32.96</v>
      </c>
      <c r="J218" s="20">
        <f t="shared" si="17"/>
        <v>63.36</v>
      </c>
      <c r="K218" s="22">
        <v>4</v>
      </c>
      <c r="L218" s="22" t="s">
        <v>15</v>
      </c>
      <c r="M218" s="30"/>
    </row>
    <row r="219" spans="1:13" s="21" customFormat="1" ht="25.05" customHeight="1" x14ac:dyDescent="0.25">
      <c r="A219" s="10" t="s">
        <v>477</v>
      </c>
      <c r="B219" s="10" t="s">
        <v>478</v>
      </c>
      <c r="C219" s="16" t="s">
        <v>448</v>
      </c>
      <c r="D219" s="10" t="s">
        <v>470</v>
      </c>
      <c r="E219" s="19">
        <v>80.5</v>
      </c>
      <c r="F219" s="20">
        <v>53.67</v>
      </c>
      <c r="G219" s="20">
        <f t="shared" si="15"/>
        <v>32.200000000000003</v>
      </c>
      <c r="H219" s="20">
        <v>76.2</v>
      </c>
      <c r="I219" s="20">
        <f t="shared" si="16"/>
        <v>30.48</v>
      </c>
      <c r="J219" s="20">
        <f t="shared" si="17"/>
        <v>62.680000000000007</v>
      </c>
      <c r="K219" s="22">
        <v>5</v>
      </c>
      <c r="L219" s="22" t="s">
        <v>17</v>
      </c>
      <c r="M219" s="30"/>
    </row>
    <row r="220" spans="1:13" s="21" customFormat="1" ht="25.05" customHeight="1" x14ac:dyDescent="0.25">
      <c r="A220" s="10" t="s">
        <v>623</v>
      </c>
      <c r="B220" s="10" t="s">
        <v>479</v>
      </c>
      <c r="C220" s="16" t="s">
        <v>448</v>
      </c>
      <c r="D220" s="10" t="s">
        <v>470</v>
      </c>
      <c r="E220" s="19">
        <v>70</v>
      </c>
      <c r="F220" s="20">
        <v>46.67</v>
      </c>
      <c r="G220" s="20">
        <f t="shared" si="15"/>
        <v>28</v>
      </c>
      <c r="H220" s="20">
        <v>77.8</v>
      </c>
      <c r="I220" s="20">
        <f t="shared" si="16"/>
        <v>31.12</v>
      </c>
      <c r="J220" s="20">
        <f t="shared" si="17"/>
        <v>59.120000000000005</v>
      </c>
      <c r="K220" s="22">
        <v>6</v>
      </c>
      <c r="L220" s="22" t="s">
        <v>17</v>
      </c>
      <c r="M220" s="30"/>
    </row>
    <row r="221" spans="1:13" s="21" customFormat="1" ht="25.05" customHeight="1" x14ac:dyDescent="0.25">
      <c r="A221" s="10" t="s">
        <v>480</v>
      </c>
      <c r="B221" s="10" t="s">
        <v>481</v>
      </c>
      <c r="C221" s="16" t="s">
        <v>448</v>
      </c>
      <c r="D221" s="10" t="s">
        <v>470</v>
      </c>
      <c r="E221" s="19">
        <v>73</v>
      </c>
      <c r="F221" s="20">
        <v>48.67</v>
      </c>
      <c r="G221" s="20">
        <f t="shared" si="15"/>
        <v>29.2</v>
      </c>
      <c r="H221" s="20">
        <v>74.2</v>
      </c>
      <c r="I221" s="20">
        <f t="shared" si="16"/>
        <v>29.68</v>
      </c>
      <c r="J221" s="20">
        <f t="shared" si="17"/>
        <v>58.879999999999995</v>
      </c>
      <c r="K221" s="22">
        <v>7</v>
      </c>
      <c r="L221" s="22" t="s">
        <v>17</v>
      </c>
      <c r="M221" s="30"/>
    </row>
    <row r="222" spans="1:13" s="21" customFormat="1" ht="25.05" customHeight="1" x14ac:dyDescent="0.25">
      <c r="A222" s="10" t="s">
        <v>482</v>
      </c>
      <c r="B222" s="10" t="s">
        <v>483</v>
      </c>
      <c r="C222" s="16" t="s">
        <v>448</v>
      </c>
      <c r="D222" s="10" t="s">
        <v>470</v>
      </c>
      <c r="E222" s="19">
        <v>70.5</v>
      </c>
      <c r="F222" s="20">
        <v>47</v>
      </c>
      <c r="G222" s="20">
        <f t="shared" si="15"/>
        <v>28.2</v>
      </c>
      <c r="H222" s="20">
        <v>76</v>
      </c>
      <c r="I222" s="20">
        <f t="shared" si="16"/>
        <v>30.4</v>
      </c>
      <c r="J222" s="20">
        <f t="shared" si="17"/>
        <v>58.599999999999994</v>
      </c>
      <c r="K222" s="22">
        <v>8</v>
      </c>
      <c r="L222" s="22" t="s">
        <v>17</v>
      </c>
      <c r="M222" s="30"/>
    </row>
    <row r="223" spans="1:13" s="21" customFormat="1" ht="25.05" customHeight="1" x14ac:dyDescent="0.25">
      <c r="A223" s="10" t="s">
        <v>484</v>
      </c>
      <c r="B223" s="10" t="s">
        <v>485</v>
      </c>
      <c r="C223" s="16" t="s">
        <v>448</v>
      </c>
      <c r="D223" s="10" t="s">
        <v>470</v>
      </c>
      <c r="E223" s="19">
        <v>75.5</v>
      </c>
      <c r="F223" s="20">
        <v>50.33</v>
      </c>
      <c r="G223" s="20">
        <f t="shared" si="15"/>
        <v>30.2</v>
      </c>
      <c r="H223" s="20">
        <v>69.400000000000006</v>
      </c>
      <c r="I223" s="20">
        <f t="shared" si="16"/>
        <v>27.76</v>
      </c>
      <c r="J223" s="20">
        <f t="shared" si="17"/>
        <v>57.96</v>
      </c>
      <c r="K223" s="22">
        <v>9</v>
      </c>
      <c r="L223" s="22" t="s">
        <v>17</v>
      </c>
      <c r="M223" s="30"/>
    </row>
    <row r="224" spans="1:13" s="21" customFormat="1" ht="25.05" customHeight="1" x14ac:dyDescent="0.25">
      <c r="A224" s="10" t="s">
        <v>486</v>
      </c>
      <c r="B224" s="10" t="s">
        <v>487</v>
      </c>
      <c r="C224" s="16" t="s">
        <v>448</v>
      </c>
      <c r="D224" s="10" t="s">
        <v>470</v>
      </c>
      <c r="E224" s="19">
        <v>65</v>
      </c>
      <c r="F224" s="20">
        <v>43.33</v>
      </c>
      <c r="G224" s="20">
        <f t="shared" si="15"/>
        <v>26</v>
      </c>
      <c r="H224" s="20" t="s">
        <v>158</v>
      </c>
      <c r="I224" s="20" t="s">
        <v>158</v>
      </c>
      <c r="J224" s="20">
        <v>26</v>
      </c>
      <c r="K224" s="22">
        <v>10</v>
      </c>
      <c r="L224" s="22" t="s">
        <v>17</v>
      </c>
      <c r="M224" s="30"/>
    </row>
    <row r="225" spans="1:13" s="21" customFormat="1" ht="25.05" customHeight="1" x14ac:dyDescent="0.25">
      <c r="A225" s="10" t="s">
        <v>488</v>
      </c>
      <c r="B225" s="10" t="s">
        <v>489</v>
      </c>
      <c r="C225" s="16" t="s">
        <v>448</v>
      </c>
      <c r="D225" s="10" t="s">
        <v>470</v>
      </c>
      <c r="E225" s="19">
        <v>64</v>
      </c>
      <c r="F225" s="20">
        <v>42.67</v>
      </c>
      <c r="G225" s="20">
        <f t="shared" si="15"/>
        <v>25.6</v>
      </c>
      <c r="H225" s="20" t="s">
        <v>158</v>
      </c>
      <c r="I225" s="20" t="s">
        <v>158</v>
      </c>
      <c r="J225" s="20">
        <v>25.6</v>
      </c>
      <c r="K225" s="22">
        <v>11</v>
      </c>
      <c r="L225" s="22" t="s">
        <v>17</v>
      </c>
      <c r="M225" s="30"/>
    </row>
    <row r="226" spans="1:13" s="21" customFormat="1" ht="25.05" customHeight="1" x14ac:dyDescent="0.25">
      <c r="A226" s="10" t="s">
        <v>490</v>
      </c>
      <c r="B226" s="10" t="s">
        <v>491</v>
      </c>
      <c r="C226" s="16" t="s">
        <v>448</v>
      </c>
      <c r="D226" s="10" t="s">
        <v>470</v>
      </c>
      <c r="E226" s="19">
        <v>63</v>
      </c>
      <c r="F226" s="20">
        <v>42</v>
      </c>
      <c r="G226" s="20">
        <f t="shared" si="15"/>
        <v>25.2</v>
      </c>
      <c r="H226" s="20" t="s">
        <v>158</v>
      </c>
      <c r="I226" s="20" t="s">
        <v>158</v>
      </c>
      <c r="J226" s="20">
        <v>25.2</v>
      </c>
      <c r="K226" s="22">
        <v>12</v>
      </c>
      <c r="L226" s="22" t="s">
        <v>17</v>
      </c>
      <c r="M226" s="30"/>
    </row>
    <row r="227" spans="1:13" s="21" customFormat="1" ht="25.05" customHeight="1" x14ac:dyDescent="0.25">
      <c r="A227" s="10" t="s">
        <v>492</v>
      </c>
      <c r="B227" s="10" t="s">
        <v>493</v>
      </c>
      <c r="C227" s="16" t="s">
        <v>448</v>
      </c>
      <c r="D227" s="10" t="s">
        <v>494</v>
      </c>
      <c r="E227" s="19">
        <v>90</v>
      </c>
      <c r="F227" s="20">
        <v>60</v>
      </c>
      <c r="G227" s="20">
        <f t="shared" si="15"/>
        <v>36</v>
      </c>
      <c r="H227" s="20">
        <v>79.400000000000006</v>
      </c>
      <c r="I227" s="20">
        <f t="shared" si="16"/>
        <v>31.76</v>
      </c>
      <c r="J227" s="20">
        <f t="shared" si="17"/>
        <v>67.760000000000005</v>
      </c>
      <c r="K227" s="22">
        <v>1</v>
      </c>
      <c r="L227" s="22" t="s">
        <v>15</v>
      </c>
      <c r="M227" s="30"/>
    </row>
    <row r="228" spans="1:13" s="21" customFormat="1" ht="25.05" customHeight="1" x14ac:dyDescent="0.25">
      <c r="A228" s="10" t="s">
        <v>495</v>
      </c>
      <c r="B228" s="10" t="s">
        <v>496</v>
      </c>
      <c r="C228" s="16" t="s">
        <v>448</v>
      </c>
      <c r="D228" s="10" t="s">
        <v>494</v>
      </c>
      <c r="E228" s="19">
        <v>89.5</v>
      </c>
      <c r="F228" s="20">
        <v>59.67</v>
      </c>
      <c r="G228" s="20">
        <f t="shared" si="15"/>
        <v>35.799999999999997</v>
      </c>
      <c r="H228" s="20">
        <v>77.2</v>
      </c>
      <c r="I228" s="20">
        <f t="shared" si="16"/>
        <v>30.88</v>
      </c>
      <c r="J228" s="20">
        <f t="shared" si="17"/>
        <v>66.679999999999993</v>
      </c>
      <c r="K228" s="22">
        <v>2</v>
      </c>
      <c r="L228" s="22" t="s">
        <v>15</v>
      </c>
      <c r="M228" s="30"/>
    </row>
    <row r="229" spans="1:13" s="21" customFormat="1" ht="25.05" customHeight="1" x14ac:dyDescent="0.25">
      <c r="A229" s="10" t="s">
        <v>497</v>
      </c>
      <c r="B229" s="10" t="s">
        <v>498</v>
      </c>
      <c r="C229" s="16" t="s">
        <v>448</v>
      </c>
      <c r="D229" s="10" t="s">
        <v>494</v>
      </c>
      <c r="E229" s="19">
        <v>84.5</v>
      </c>
      <c r="F229" s="20">
        <v>56.33</v>
      </c>
      <c r="G229" s="20">
        <f t="shared" si="15"/>
        <v>33.799999999999997</v>
      </c>
      <c r="H229" s="20">
        <v>76.3</v>
      </c>
      <c r="I229" s="20">
        <f t="shared" si="16"/>
        <v>30.52</v>
      </c>
      <c r="J229" s="20">
        <f t="shared" si="17"/>
        <v>64.319999999999993</v>
      </c>
      <c r="K229" s="22">
        <v>3</v>
      </c>
      <c r="L229" s="22" t="s">
        <v>17</v>
      </c>
      <c r="M229" s="30"/>
    </row>
    <row r="230" spans="1:13" s="21" customFormat="1" ht="25.05" customHeight="1" x14ac:dyDescent="0.25">
      <c r="A230" s="10" t="s">
        <v>499</v>
      </c>
      <c r="B230" s="10" t="s">
        <v>500</v>
      </c>
      <c r="C230" s="16" t="s">
        <v>448</v>
      </c>
      <c r="D230" s="10" t="s">
        <v>494</v>
      </c>
      <c r="E230" s="19">
        <v>79</v>
      </c>
      <c r="F230" s="20">
        <v>52.67</v>
      </c>
      <c r="G230" s="20">
        <f t="shared" si="15"/>
        <v>31.6</v>
      </c>
      <c r="H230" s="20">
        <v>80</v>
      </c>
      <c r="I230" s="20">
        <f t="shared" si="16"/>
        <v>32</v>
      </c>
      <c r="J230" s="20">
        <f t="shared" si="17"/>
        <v>63.6</v>
      </c>
      <c r="K230" s="22">
        <v>4</v>
      </c>
      <c r="L230" s="22" t="s">
        <v>17</v>
      </c>
      <c r="M230" s="30"/>
    </row>
    <row r="231" spans="1:13" s="21" customFormat="1" ht="25.05" customHeight="1" x14ac:dyDescent="0.25">
      <c r="A231" s="10" t="s">
        <v>501</v>
      </c>
      <c r="B231" s="10" t="s">
        <v>502</v>
      </c>
      <c r="C231" s="16" t="s">
        <v>448</v>
      </c>
      <c r="D231" s="10" t="s">
        <v>494</v>
      </c>
      <c r="E231" s="19">
        <v>80</v>
      </c>
      <c r="F231" s="20">
        <v>53.33</v>
      </c>
      <c r="G231" s="20">
        <f t="shared" si="15"/>
        <v>32</v>
      </c>
      <c r="H231" s="20">
        <v>77.400000000000006</v>
      </c>
      <c r="I231" s="20">
        <f t="shared" si="16"/>
        <v>30.96</v>
      </c>
      <c r="J231" s="20">
        <f t="shared" si="17"/>
        <v>62.96</v>
      </c>
      <c r="K231" s="22">
        <v>5</v>
      </c>
      <c r="L231" s="22" t="s">
        <v>17</v>
      </c>
      <c r="M231" s="30"/>
    </row>
    <row r="232" spans="1:13" s="21" customFormat="1" ht="25.05" customHeight="1" x14ac:dyDescent="0.25">
      <c r="A232" s="10" t="s">
        <v>503</v>
      </c>
      <c r="B232" s="10" t="s">
        <v>504</v>
      </c>
      <c r="C232" s="16" t="s">
        <v>448</v>
      </c>
      <c r="D232" s="10" t="s">
        <v>494</v>
      </c>
      <c r="E232" s="19">
        <v>80</v>
      </c>
      <c r="F232" s="20">
        <v>53.33</v>
      </c>
      <c r="G232" s="20">
        <f t="shared" si="15"/>
        <v>32</v>
      </c>
      <c r="H232" s="20">
        <v>74.400000000000006</v>
      </c>
      <c r="I232" s="20">
        <f t="shared" si="16"/>
        <v>29.76</v>
      </c>
      <c r="J232" s="20">
        <f t="shared" si="17"/>
        <v>61.760000000000005</v>
      </c>
      <c r="K232" s="22">
        <v>6</v>
      </c>
      <c r="L232" s="22" t="s">
        <v>17</v>
      </c>
      <c r="M232" s="30"/>
    </row>
    <row r="233" spans="1:13" s="21" customFormat="1" ht="25.05" customHeight="1" x14ac:dyDescent="0.25">
      <c r="A233" s="10" t="s">
        <v>505</v>
      </c>
      <c r="B233" s="10" t="s">
        <v>506</v>
      </c>
      <c r="C233" s="16" t="s">
        <v>448</v>
      </c>
      <c r="D233" s="10" t="s">
        <v>507</v>
      </c>
      <c r="E233" s="19">
        <v>101.5</v>
      </c>
      <c r="F233" s="20">
        <v>67.67</v>
      </c>
      <c r="G233" s="20">
        <f t="shared" si="15"/>
        <v>40.6</v>
      </c>
      <c r="H233" s="20">
        <v>84.4</v>
      </c>
      <c r="I233" s="20">
        <f t="shared" si="16"/>
        <v>33.76</v>
      </c>
      <c r="J233" s="20">
        <f t="shared" si="17"/>
        <v>74.36</v>
      </c>
      <c r="K233" s="22">
        <v>1</v>
      </c>
      <c r="L233" s="22" t="s">
        <v>15</v>
      </c>
      <c r="M233" s="30"/>
    </row>
    <row r="234" spans="1:13" s="21" customFormat="1" ht="25.05" customHeight="1" x14ac:dyDescent="0.25">
      <c r="A234" s="10" t="s">
        <v>508</v>
      </c>
      <c r="B234" s="10" t="s">
        <v>509</v>
      </c>
      <c r="C234" s="16" t="s">
        <v>448</v>
      </c>
      <c r="D234" s="10" t="s">
        <v>507</v>
      </c>
      <c r="E234" s="19">
        <v>96</v>
      </c>
      <c r="F234" s="20">
        <v>64</v>
      </c>
      <c r="G234" s="20">
        <f t="shared" si="15"/>
        <v>38.4</v>
      </c>
      <c r="H234" s="20">
        <v>86</v>
      </c>
      <c r="I234" s="20">
        <f t="shared" si="16"/>
        <v>34.4</v>
      </c>
      <c r="J234" s="20">
        <f t="shared" si="17"/>
        <v>72.8</v>
      </c>
      <c r="K234" s="22">
        <v>2</v>
      </c>
      <c r="L234" s="22" t="s">
        <v>17</v>
      </c>
      <c r="M234" s="30"/>
    </row>
    <row r="235" spans="1:13" s="21" customFormat="1" ht="25.05" customHeight="1" x14ac:dyDescent="0.25">
      <c r="A235" s="10" t="s">
        <v>510</v>
      </c>
      <c r="B235" s="10" t="s">
        <v>511</v>
      </c>
      <c r="C235" s="16" t="s">
        <v>448</v>
      </c>
      <c r="D235" s="10" t="s">
        <v>507</v>
      </c>
      <c r="E235" s="19">
        <v>94.5</v>
      </c>
      <c r="F235" s="20">
        <v>63</v>
      </c>
      <c r="G235" s="20">
        <f t="shared" si="15"/>
        <v>37.799999999999997</v>
      </c>
      <c r="H235" s="20">
        <v>78.8</v>
      </c>
      <c r="I235" s="20">
        <f t="shared" si="16"/>
        <v>31.52</v>
      </c>
      <c r="J235" s="20">
        <f t="shared" si="17"/>
        <v>69.319999999999993</v>
      </c>
      <c r="K235" s="22">
        <v>3</v>
      </c>
      <c r="L235" s="22" t="s">
        <v>17</v>
      </c>
      <c r="M235" s="30"/>
    </row>
    <row r="236" spans="1:13" s="21" customFormat="1" ht="25.05" customHeight="1" x14ac:dyDescent="0.25">
      <c r="A236" s="10" t="s">
        <v>512</v>
      </c>
      <c r="B236" s="10" t="s">
        <v>513</v>
      </c>
      <c r="C236" s="16" t="s">
        <v>448</v>
      </c>
      <c r="D236" s="10" t="s">
        <v>514</v>
      </c>
      <c r="E236" s="19">
        <v>89</v>
      </c>
      <c r="F236" s="20">
        <v>59.33</v>
      </c>
      <c r="G236" s="20">
        <f t="shared" si="15"/>
        <v>35.6</v>
      </c>
      <c r="H236" s="20">
        <v>85.8</v>
      </c>
      <c r="I236" s="20">
        <f t="shared" si="16"/>
        <v>34.32</v>
      </c>
      <c r="J236" s="20">
        <f t="shared" si="17"/>
        <v>69.92</v>
      </c>
      <c r="K236" s="22">
        <v>1</v>
      </c>
      <c r="L236" s="22" t="s">
        <v>15</v>
      </c>
      <c r="M236" s="30"/>
    </row>
    <row r="237" spans="1:13" s="21" customFormat="1" ht="25.05" customHeight="1" x14ac:dyDescent="0.25">
      <c r="A237" s="10" t="s">
        <v>515</v>
      </c>
      <c r="B237" s="10" t="s">
        <v>516</v>
      </c>
      <c r="C237" s="16" t="s">
        <v>448</v>
      </c>
      <c r="D237" s="10" t="s">
        <v>514</v>
      </c>
      <c r="E237" s="19">
        <v>93.5</v>
      </c>
      <c r="F237" s="20">
        <v>62.33</v>
      </c>
      <c r="G237" s="20">
        <f t="shared" si="15"/>
        <v>37.4</v>
      </c>
      <c r="H237" s="20">
        <v>80.5</v>
      </c>
      <c r="I237" s="20">
        <f t="shared" si="16"/>
        <v>32.200000000000003</v>
      </c>
      <c r="J237" s="20">
        <f t="shared" si="17"/>
        <v>69.599999999999994</v>
      </c>
      <c r="K237" s="22">
        <v>2</v>
      </c>
      <c r="L237" s="22" t="s">
        <v>15</v>
      </c>
      <c r="M237" s="30"/>
    </row>
    <row r="238" spans="1:13" s="21" customFormat="1" ht="25.05" customHeight="1" x14ac:dyDescent="0.25">
      <c r="A238" s="10" t="s">
        <v>517</v>
      </c>
      <c r="B238" s="10" t="s">
        <v>518</v>
      </c>
      <c r="C238" s="16" t="s">
        <v>448</v>
      </c>
      <c r="D238" s="10" t="s">
        <v>514</v>
      </c>
      <c r="E238" s="19">
        <v>82.5</v>
      </c>
      <c r="F238" s="20">
        <v>55</v>
      </c>
      <c r="G238" s="20">
        <f t="shared" si="15"/>
        <v>33</v>
      </c>
      <c r="H238" s="20">
        <v>75.2</v>
      </c>
      <c r="I238" s="20">
        <f t="shared" si="16"/>
        <v>30.08</v>
      </c>
      <c r="J238" s="20">
        <f t="shared" si="17"/>
        <v>63.08</v>
      </c>
      <c r="K238" s="22">
        <v>3</v>
      </c>
      <c r="L238" s="22" t="s">
        <v>17</v>
      </c>
      <c r="M238" s="30"/>
    </row>
    <row r="239" spans="1:13" s="21" customFormat="1" ht="25.05" customHeight="1" x14ac:dyDescent="0.25">
      <c r="A239" s="10" t="s">
        <v>519</v>
      </c>
      <c r="B239" s="10" t="s">
        <v>520</v>
      </c>
      <c r="C239" s="16" t="s">
        <v>448</v>
      </c>
      <c r="D239" s="10" t="s">
        <v>514</v>
      </c>
      <c r="E239" s="19">
        <v>80</v>
      </c>
      <c r="F239" s="20">
        <v>53.33</v>
      </c>
      <c r="G239" s="20">
        <f t="shared" si="15"/>
        <v>32</v>
      </c>
      <c r="H239" s="20">
        <v>76.599999999999994</v>
      </c>
      <c r="I239" s="20">
        <f t="shared" si="16"/>
        <v>30.64</v>
      </c>
      <c r="J239" s="20">
        <f t="shared" si="17"/>
        <v>62.64</v>
      </c>
      <c r="K239" s="22">
        <v>4</v>
      </c>
      <c r="L239" s="22" t="s">
        <v>17</v>
      </c>
      <c r="M239" s="30"/>
    </row>
    <row r="240" spans="1:13" s="21" customFormat="1" ht="25.05" customHeight="1" x14ac:dyDescent="0.25">
      <c r="A240" s="10" t="s">
        <v>521</v>
      </c>
      <c r="B240" s="10" t="s">
        <v>522</v>
      </c>
      <c r="C240" s="16" t="s">
        <v>448</v>
      </c>
      <c r="D240" s="10" t="s">
        <v>514</v>
      </c>
      <c r="E240" s="19">
        <v>81</v>
      </c>
      <c r="F240" s="20">
        <v>54</v>
      </c>
      <c r="G240" s="20">
        <f t="shared" si="15"/>
        <v>32.4</v>
      </c>
      <c r="H240" s="20">
        <v>75.2</v>
      </c>
      <c r="I240" s="20">
        <f t="shared" si="16"/>
        <v>30.08</v>
      </c>
      <c r="J240" s="20">
        <f t="shared" si="17"/>
        <v>62.48</v>
      </c>
      <c r="K240" s="22">
        <v>5</v>
      </c>
      <c r="L240" s="22" t="s">
        <v>17</v>
      </c>
      <c r="M240" s="30"/>
    </row>
    <row r="241" spans="1:13" s="21" customFormat="1" ht="25.05" customHeight="1" x14ac:dyDescent="0.25">
      <c r="A241" s="10" t="s">
        <v>523</v>
      </c>
      <c r="B241" s="10" t="s">
        <v>524</v>
      </c>
      <c r="C241" s="16" t="s">
        <v>448</v>
      </c>
      <c r="D241" s="10" t="s">
        <v>514</v>
      </c>
      <c r="E241" s="19">
        <v>78</v>
      </c>
      <c r="F241" s="20">
        <v>52</v>
      </c>
      <c r="G241" s="20">
        <f t="shared" si="15"/>
        <v>31.2</v>
      </c>
      <c r="H241" s="20">
        <v>72.2</v>
      </c>
      <c r="I241" s="20">
        <f t="shared" si="16"/>
        <v>28.88</v>
      </c>
      <c r="J241" s="20">
        <f t="shared" si="17"/>
        <v>60.08</v>
      </c>
      <c r="K241" s="22">
        <v>6</v>
      </c>
      <c r="L241" s="22" t="s">
        <v>17</v>
      </c>
      <c r="M241" s="30"/>
    </row>
    <row r="242" spans="1:13" s="21" customFormat="1" ht="25.05" customHeight="1" x14ac:dyDescent="0.25">
      <c r="A242" s="10" t="s">
        <v>525</v>
      </c>
      <c r="B242" s="10" t="s">
        <v>526</v>
      </c>
      <c r="C242" s="16" t="s">
        <v>448</v>
      </c>
      <c r="D242" s="10" t="s">
        <v>527</v>
      </c>
      <c r="E242" s="19">
        <v>103.5</v>
      </c>
      <c r="F242" s="20">
        <v>69</v>
      </c>
      <c r="G242" s="20">
        <f t="shared" si="15"/>
        <v>41.4</v>
      </c>
      <c r="H242" s="20">
        <v>86.4</v>
      </c>
      <c r="I242" s="20">
        <f t="shared" si="16"/>
        <v>34.56</v>
      </c>
      <c r="J242" s="20">
        <f t="shared" si="17"/>
        <v>75.960000000000008</v>
      </c>
      <c r="K242" s="22">
        <v>1</v>
      </c>
      <c r="L242" s="22" t="s">
        <v>15</v>
      </c>
      <c r="M242" s="30"/>
    </row>
    <row r="243" spans="1:13" s="21" customFormat="1" ht="25.05" customHeight="1" x14ac:dyDescent="0.25">
      <c r="A243" s="10" t="s">
        <v>528</v>
      </c>
      <c r="B243" s="10" t="s">
        <v>529</v>
      </c>
      <c r="C243" s="16" t="s">
        <v>448</v>
      </c>
      <c r="D243" s="10" t="s">
        <v>527</v>
      </c>
      <c r="E243" s="19">
        <v>104</v>
      </c>
      <c r="F243" s="20">
        <v>69.33</v>
      </c>
      <c r="G243" s="20">
        <f t="shared" si="15"/>
        <v>41.6</v>
      </c>
      <c r="H243" s="20">
        <v>84.4</v>
      </c>
      <c r="I243" s="20">
        <f t="shared" si="16"/>
        <v>33.76</v>
      </c>
      <c r="J243" s="20">
        <f t="shared" si="17"/>
        <v>75.36</v>
      </c>
      <c r="K243" s="22">
        <v>2</v>
      </c>
      <c r="L243" s="22" t="s">
        <v>17</v>
      </c>
      <c r="M243" s="30"/>
    </row>
    <row r="244" spans="1:13" s="21" customFormat="1" ht="25.05" customHeight="1" x14ac:dyDescent="0.25">
      <c r="A244" s="10" t="s">
        <v>530</v>
      </c>
      <c r="B244" s="10" t="s">
        <v>531</v>
      </c>
      <c r="C244" s="16" t="s">
        <v>448</v>
      </c>
      <c r="D244" s="10" t="s">
        <v>527</v>
      </c>
      <c r="E244" s="19">
        <v>102.5</v>
      </c>
      <c r="F244" s="20">
        <v>68.33</v>
      </c>
      <c r="G244" s="20">
        <f t="shared" si="15"/>
        <v>41</v>
      </c>
      <c r="H244" s="20">
        <v>83</v>
      </c>
      <c r="I244" s="20">
        <f t="shared" si="16"/>
        <v>33.200000000000003</v>
      </c>
      <c r="J244" s="20">
        <f t="shared" si="17"/>
        <v>74.2</v>
      </c>
      <c r="K244" s="22">
        <v>3</v>
      </c>
      <c r="L244" s="22" t="s">
        <v>17</v>
      </c>
      <c r="M244" s="30"/>
    </row>
    <row r="245" spans="1:13" s="21" customFormat="1" ht="25.05" customHeight="1" x14ac:dyDescent="0.25">
      <c r="A245" s="10" t="s">
        <v>532</v>
      </c>
      <c r="B245" s="10" t="s">
        <v>533</v>
      </c>
      <c r="C245" s="16" t="s">
        <v>448</v>
      </c>
      <c r="D245" s="10" t="s">
        <v>534</v>
      </c>
      <c r="E245" s="19">
        <v>109</v>
      </c>
      <c r="F245" s="20">
        <v>72.67</v>
      </c>
      <c r="G245" s="20">
        <f t="shared" si="15"/>
        <v>43.6</v>
      </c>
      <c r="H245" s="20">
        <v>89.2</v>
      </c>
      <c r="I245" s="20">
        <f t="shared" si="16"/>
        <v>35.68</v>
      </c>
      <c r="J245" s="20">
        <f t="shared" si="17"/>
        <v>79.28</v>
      </c>
      <c r="K245" s="22">
        <v>1</v>
      </c>
      <c r="L245" s="22" t="s">
        <v>15</v>
      </c>
      <c r="M245" s="30"/>
    </row>
    <row r="246" spans="1:13" s="21" customFormat="1" ht="25.05" customHeight="1" x14ac:dyDescent="0.25">
      <c r="A246" s="10" t="s">
        <v>535</v>
      </c>
      <c r="B246" s="10" t="s">
        <v>536</v>
      </c>
      <c r="C246" s="16" t="s">
        <v>448</v>
      </c>
      <c r="D246" s="10" t="s">
        <v>534</v>
      </c>
      <c r="E246" s="19">
        <v>107.5</v>
      </c>
      <c r="F246" s="20">
        <v>71.67</v>
      </c>
      <c r="G246" s="20">
        <f t="shared" si="15"/>
        <v>43</v>
      </c>
      <c r="H246" s="20">
        <v>85.6</v>
      </c>
      <c r="I246" s="20">
        <f t="shared" si="16"/>
        <v>34.24</v>
      </c>
      <c r="J246" s="20">
        <f t="shared" si="17"/>
        <v>77.240000000000009</v>
      </c>
      <c r="K246" s="22">
        <v>2</v>
      </c>
      <c r="L246" s="22" t="s">
        <v>15</v>
      </c>
      <c r="M246" s="30"/>
    </row>
    <row r="247" spans="1:13" s="21" customFormat="1" ht="25.05" customHeight="1" x14ac:dyDescent="0.25">
      <c r="A247" s="10" t="s">
        <v>537</v>
      </c>
      <c r="B247" s="10" t="s">
        <v>538</v>
      </c>
      <c r="C247" s="16" t="s">
        <v>448</v>
      </c>
      <c r="D247" s="10" t="s">
        <v>534</v>
      </c>
      <c r="E247" s="19">
        <v>105.5</v>
      </c>
      <c r="F247" s="20">
        <v>70.33</v>
      </c>
      <c r="G247" s="20">
        <f t="shared" si="15"/>
        <v>42.2</v>
      </c>
      <c r="H247" s="20">
        <v>86.6</v>
      </c>
      <c r="I247" s="20">
        <f t="shared" si="16"/>
        <v>34.64</v>
      </c>
      <c r="J247" s="20">
        <f t="shared" si="17"/>
        <v>76.84</v>
      </c>
      <c r="K247" s="22">
        <v>3</v>
      </c>
      <c r="L247" s="22" t="s">
        <v>15</v>
      </c>
      <c r="M247" s="30"/>
    </row>
    <row r="248" spans="1:13" s="21" customFormat="1" ht="25.05" customHeight="1" x14ac:dyDescent="0.25">
      <c r="A248" s="10" t="s">
        <v>539</v>
      </c>
      <c r="B248" s="10" t="s">
        <v>540</v>
      </c>
      <c r="C248" s="16" t="s">
        <v>448</v>
      </c>
      <c r="D248" s="10" t="s">
        <v>534</v>
      </c>
      <c r="E248" s="19">
        <v>108.5</v>
      </c>
      <c r="F248" s="20">
        <v>72.33</v>
      </c>
      <c r="G248" s="20">
        <f t="shared" si="15"/>
        <v>43.4</v>
      </c>
      <c r="H248" s="20">
        <v>81.400000000000006</v>
      </c>
      <c r="I248" s="20">
        <f t="shared" si="16"/>
        <v>32.56</v>
      </c>
      <c r="J248" s="20">
        <f t="shared" si="17"/>
        <v>75.960000000000008</v>
      </c>
      <c r="K248" s="22">
        <v>4</v>
      </c>
      <c r="L248" s="22" t="s">
        <v>17</v>
      </c>
      <c r="M248" s="30"/>
    </row>
    <row r="249" spans="1:13" s="21" customFormat="1" ht="25.05" customHeight="1" x14ac:dyDescent="0.25">
      <c r="A249" s="10" t="s">
        <v>541</v>
      </c>
      <c r="B249" s="10" t="s">
        <v>542</v>
      </c>
      <c r="C249" s="16" t="s">
        <v>448</v>
      </c>
      <c r="D249" s="10" t="s">
        <v>534</v>
      </c>
      <c r="E249" s="19">
        <v>98</v>
      </c>
      <c r="F249" s="20">
        <v>65.33</v>
      </c>
      <c r="G249" s="20">
        <f t="shared" si="15"/>
        <v>39.200000000000003</v>
      </c>
      <c r="H249" s="20">
        <v>85.2</v>
      </c>
      <c r="I249" s="20">
        <f t="shared" si="16"/>
        <v>34.08</v>
      </c>
      <c r="J249" s="20">
        <f t="shared" si="17"/>
        <v>73.28</v>
      </c>
      <c r="K249" s="22">
        <v>5</v>
      </c>
      <c r="L249" s="22" t="s">
        <v>17</v>
      </c>
      <c r="M249" s="30"/>
    </row>
    <row r="250" spans="1:13" s="21" customFormat="1" ht="25.05" customHeight="1" x14ac:dyDescent="0.25">
      <c r="A250" s="10" t="s">
        <v>543</v>
      </c>
      <c r="B250" s="10" t="s">
        <v>544</v>
      </c>
      <c r="C250" s="16" t="s">
        <v>448</v>
      </c>
      <c r="D250" s="10" t="s">
        <v>534</v>
      </c>
      <c r="E250" s="19">
        <v>100</v>
      </c>
      <c r="F250" s="20">
        <v>66.67</v>
      </c>
      <c r="G250" s="20">
        <f t="shared" si="15"/>
        <v>40</v>
      </c>
      <c r="H250" s="20">
        <v>83</v>
      </c>
      <c r="I250" s="20">
        <f t="shared" si="16"/>
        <v>33.200000000000003</v>
      </c>
      <c r="J250" s="20">
        <f t="shared" si="17"/>
        <v>73.2</v>
      </c>
      <c r="K250" s="22">
        <v>6</v>
      </c>
      <c r="L250" s="22" t="s">
        <v>17</v>
      </c>
      <c r="M250" s="30"/>
    </row>
    <row r="251" spans="1:13" s="21" customFormat="1" ht="25.05" customHeight="1" x14ac:dyDescent="0.25">
      <c r="A251" s="10" t="s">
        <v>545</v>
      </c>
      <c r="B251" s="10" t="s">
        <v>546</v>
      </c>
      <c r="C251" s="16" t="s">
        <v>448</v>
      </c>
      <c r="D251" s="10" t="s">
        <v>534</v>
      </c>
      <c r="E251" s="19">
        <v>99.5</v>
      </c>
      <c r="F251" s="20">
        <v>66.33</v>
      </c>
      <c r="G251" s="20">
        <f t="shared" si="15"/>
        <v>39.799999999999997</v>
      </c>
      <c r="H251" s="20">
        <v>83.2</v>
      </c>
      <c r="I251" s="20">
        <f t="shared" si="16"/>
        <v>33.28</v>
      </c>
      <c r="J251" s="20">
        <f t="shared" si="17"/>
        <v>73.08</v>
      </c>
      <c r="K251" s="22">
        <v>7</v>
      </c>
      <c r="L251" s="22" t="s">
        <v>17</v>
      </c>
      <c r="M251" s="30"/>
    </row>
    <row r="252" spans="1:13" s="21" customFormat="1" ht="25.05" customHeight="1" x14ac:dyDescent="0.25">
      <c r="A252" s="10" t="s">
        <v>547</v>
      </c>
      <c r="B252" s="10" t="s">
        <v>548</v>
      </c>
      <c r="C252" s="16" t="s">
        <v>448</v>
      </c>
      <c r="D252" s="10" t="s">
        <v>534</v>
      </c>
      <c r="E252" s="19">
        <v>108.5</v>
      </c>
      <c r="F252" s="20">
        <v>72.33</v>
      </c>
      <c r="G252" s="20">
        <f t="shared" si="15"/>
        <v>43.4</v>
      </c>
      <c r="H252" s="20" t="s">
        <v>158</v>
      </c>
      <c r="I252" s="20" t="s">
        <v>158</v>
      </c>
      <c r="J252" s="20">
        <v>43.4</v>
      </c>
      <c r="K252" s="22">
        <v>8</v>
      </c>
      <c r="L252" s="22" t="s">
        <v>17</v>
      </c>
      <c r="M252" s="30"/>
    </row>
    <row r="253" spans="1:13" s="21" customFormat="1" ht="25.05" customHeight="1" x14ac:dyDescent="0.25">
      <c r="A253" s="10" t="s">
        <v>549</v>
      </c>
      <c r="B253" s="10" t="s">
        <v>550</v>
      </c>
      <c r="C253" s="16" t="s">
        <v>448</v>
      </c>
      <c r="D253" s="10" t="s">
        <v>534</v>
      </c>
      <c r="E253" s="19">
        <v>98.5</v>
      </c>
      <c r="F253" s="20">
        <v>65.67</v>
      </c>
      <c r="G253" s="20">
        <f t="shared" si="15"/>
        <v>39.4</v>
      </c>
      <c r="H253" s="20" t="s">
        <v>158</v>
      </c>
      <c r="I253" s="20" t="s">
        <v>158</v>
      </c>
      <c r="J253" s="20">
        <v>39.4</v>
      </c>
      <c r="K253" s="22">
        <v>9</v>
      </c>
      <c r="L253" s="22" t="s">
        <v>17</v>
      </c>
      <c r="M253" s="30"/>
    </row>
    <row r="254" spans="1:13" s="21" customFormat="1" ht="25.05" customHeight="1" x14ac:dyDescent="0.25">
      <c r="A254" s="10" t="s">
        <v>551</v>
      </c>
      <c r="B254" s="10" t="s">
        <v>552</v>
      </c>
      <c r="C254" s="16" t="s">
        <v>448</v>
      </c>
      <c r="D254" s="10" t="s">
        <v>553</v>
      </c>
      <c r="E254" s="19">
        <v>84</v>
      </c>
      <c r="F254" s="20">
        <v>56</v>
      </c>
      <c r="G254" s="20">
        <f t="shared" si="15"/>
        <v>33.6</v>
      </c>
      <c r="H254" s="20">
        <v>82.2</v>
      </c>
      <c r="I254" s="20">
        <f t="shared" si="16"/>
        <v>32.880000000000003</v>
      </c>
      <c r="J254" s="20">
        <f t="shared" si="17"/>
        <v>66.48</v>
      </c>
      <c r="K254" s="22">
        <v>1</v>
      </c>
      <c r="L254" s="22" t="s">
        <v>15</v>
      </c>
      <c r="M254" s="30"/>
    </row>
    <row r="255" spans="1:13" s="21" customFormat="1" ht="25.05" customHeight="1" x14ac:dyDescent="0.25">
      <c r="A255" s="10" t="s">
        <v>554</v>
      </c>
      <c r="B255" s="10" t="s">
        <v>555</v>
      </c>
      <c r="C255" s="16" t="s">
        <v>448</v>
      </c>
      <c r="D255" s="10" t="s">
        <v>553</v>
      </c>
      <c r="E255" s="19">
        <v>83.5</v>
      </c>
      <c r="F255" s="20">
        <v>55.67</v>
      </c>
      <c r="G255" s="20">
        <f t="shared" si="15"/>
        <v>33.4</v>
      </c>
      <c r="H255" s="20">
        <v>80.2</v>
      </c>
      <c r="I255" s="20">
        <f t="shared" si="16"/>
        <v>32.08</v>
      </c>
      <c r="J255" s="20">
        <f t="shared" si="17"/>
        <v>65.47999999999999</v>
      </c>
      <c r="K255" s="22">
        <v>2</v>
      </c>
      <c r="L255" s="22" t="s">
        <v>17</v>
      </c>
      <c r="M255" s="30"/>
    </row>
    <row r="256" spans="1:13" s="21" customFormat="1" ht="25.05" customHeight="1" x14ac:dyDescent="0.25">
      <c r="A256" s="10" t="s">
        <v>556</v>
      </c>
      <c r="B256" s="10" t="s">
        <v>557</v>
      </c>
      <c r="C256" s="16" t="s">
        <v>448</v>
      </c>
      <c r="D256" s="10" t="s">
        <v>553</v>
      </c>
      <c r="E256" s="19">
        <v>72.5</v>
      </c>
      <c r="F256" s="20">
        <v>48.33</v>
      </c>
      <c r="G256" s="20">
        <f t="shared" si="15"/>
        <v>29</v>
      </c>
      <c r="H256" s="20">
        <v>76</v>
      </c>
      <c r="I256" s="20">
        <f t="shared" si="16"/>
        <v>30.4</v>
      </c>
      <c r="J256" s="20">
        <f t="shared" si="17"/>
        <v>59.4</v>
      </c>
      <c r="K256" s="22">
        <v>3</v>
      </c>
      <c r="L256" s="22" t="s">
        <v>17</v>
      </c>
      <c r="M256" s="30"/>
    </row>
    <row r="257" spans="1:13" s="21" customFormat="1" ht="25.05" customHeight="1" x14ac:dyDescent="0.25">
      <c r="A257" s="10" t="s">
        <v>558</v>
      </c>
      <c r="B257" s="10" t="s">
        <v>559</v>
      </c>
      <c r="C257" s="16" t="s">
        <v>448</v>
      </c>
      <c r="D257" s="10" t="s">
        <v>560</v>
      </c>
      <c r="E257" s="19">
        <v>109.5</v>
      </c>
      <c r="F257" s="20">
        <v>73</v>
      </c>
      <c r="G257" s="20">
        <f t="shared" si="15"/>
        <v>43.8</v>
      </c>
      <c r="H257" s="20">
        <v>86</v>
      </c>
      <c r="I257" s="20">
        <f t="shared" si="16"/>
        <v>34.4</v>
      </c>
      <c r="J257" s="20">
        <f t="shared" si="17"/>
        <v>78.199999999999989</v>
      </c>
      <c r="K257" s="22">
        <v>1</v>
      </c>
      <c r="L257" s="22" t="s">
        <v>15</v>
      </c>
      <c r="M257" s="30"/>
    </row>
    <row r="258" spans="1:13" s="21" customFormat="1" ht="25.05" customHeight="1" x14ac:dyDescent="0.25">
      <c r="A258" s="10" t="s">
        <v>561</v>
      </c>
      <c r="B258" s="10" t="s">
        <v>562</v>
      </c>
      <c r="C258" s="16" t="s">
        <v>448</v>
      </c>
      <c r="D258" s="10" t="s">
        <v>560</v>
      </c>
      <c r="E258" s="19">
        <v>102.5</v>
      </c>
      <c r="F258" s="20">
        <v>68.33</v>
      </c>
      <c r="G258" s="20">
        <f t="shared" si="15"/>
        <v>41</v>
      </c>
      <c r="H258" s="20">
        <v>78.400000000000006</v>
      </c>
      <c r="I258" s="20">
        <f t="shared" si="16"/>
        <v>31.36</v>
      </c>
      <c r="J258" s="20">
        <f t="shared" si="17"/>
        <v>72.36</v>
      </c>
      <c r="K258" s="22">
        <v>2</v>
      </c>
      <c r="L258" s="22" t="s">
        <v>17</v>
      </c>
      <c r="M258" s="30"/>
    </row>
    <row r="259" spans="1:13" s="21" customFormat="1" ht="25.05" customHeight="1" x14ac:dyDescent="0.25">
      <c r="A259" s="10" t="s">
        <v>563</v>
      </c>
      <c r="B259" s="10" t="s">
        <v>564</v>
      </c>
      <c r="C259" s="16" t="s">
        <v>448</v>
      </c>
      <c r="D259" s="10" t="s">
        <v>560</v>
      </c>
      <c r="E259" s="19">
        <v>86.5</v>
      </c>
      <c r="F259" s="20">
        <v>57.67</v>
      </c>
      <c r="G259" s="20">
        <f t="shared" si="15"/>
        <v>34.6</v>
      </c>
      <c r="H259" s="20">
        <v>84.8</v>
      </c>
      <c r="I259" s="20">
        <f t="shared" si="16"/>
        <v>33.92</v>
      </c>
      <c r="J259" s="20">
        <f t="shared" si="17"/>
        <v>68.52000000000001</v>
      </c>
      <c r="K259" s="22">
        <v>3</v>
      </c>
      <c r="L259" s="22" t="s">
        <v>17</v>
      </c>
      <c r="M259" s="30"/>
    </row>
    <row r="260" spans="1:13" s="21" customFormat="1" ht="42" customHeight="1" x14ac:dyDescent="0.25">
      <c r="A260" s="10" t="s">
        <v>565</v>
      </c>
      <c r="B260" s="10" t="s">
        <v>566</v>
      </c>
      <c r="C260" s="16" t="s">
        <v>448</v>
      </c>
      <c r="D260" s="10" t="s">
        <v>567</v>
      </c>
      <c r="E260" s="19">
        <v>93</v>
      </c>
      <c r="F260" s="20">
        <v>62</v>
      </c>
      <c r="G260" s="20">
        <f t="shared" si="15"/>
        <v>37.200000000000003</v>
      </c>
      <c r="H260" s="20">
        <v>72</v>
      </c>
      <c r="I260" s="20">
        <f t="shared" si="16"/>
        <v>28.8</v>
      </c>
      <c r="J260" s="20">
        <f t="shared" si="17"/>
        <v>66</v>
      </c>
      <c r="K260" s="22">
        <v>1</v>
      </c>
      <c r="L260" s="22" t="s">
        <v>17</v>
      </c>
      <c r="M260" s="34" t="s">
        <v>605</v>
      </c>
    </row>
    <row r="261" spans="1:13" s="21" customFormat="1" ht="25.05" customHeight="1" x14ac:dyDescent="0.25">
      <c r="A261" s="10" t="s">
        <v>568</v>
      </c>
      <c r="B261" s="10" t="s">
        <v>569</v>
      </c>
      <c r="C261" s="16" t="s">
        <v>448</v>
      </c>
      <c r="D261" s="10" t="s">
        <v>567</v>
      </c>
      <c r="E261" s="19">
        <v>98</v>
      </c>
      <c r="F261" s="20">
        <v>65.33</v>
      </c>
      <c r="G261" s="20">
        <f t="shared" si="15"/>
        <v>39.200000000000003</v>
      </c>
      <c r="H261" s="20" t="s">
        <v>158</v>
      </c>
      <c r="I261" s="20" t="s">
        <v>158</v>
      </c>
      <c r="J261" s="20">
        <v>39.200000000000003</v>
      </c>
      <c r="K261" s="22">
        <v>2</v>
      </c>
      <c r="L261" s="22" t="s">
        <v>17</v>
      </c>
      <c r="M261" s="30"/>
    </row>
  </sheetData>
  <mergeCells count="10">
    <mergeCell ref="A1:M1"/>
    <mergeCell ref="A2:M2"/>
    <mergeCell ref="M3:M4"/>
    <mergeCell ref="E3:J3"/>
    <mergeCell ref="A3:A4"/>
    <mergeCell ref="B3:B4"/>
    <mergeCell ref="C3:C4"/>
    <mergeCell ref="D3:D4"/>
    <mergeCell ref="K3:K4"/>
    <mergeCell ref="L3:L4"/>
  </mergeCells>
  <phoneticPr fontId="6" type="noConversion"/>
  <printOptions horizontalCentered="1"/>
  <pageMargins left="0" right="0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2020-11-26T06:31:14Z</cp:lastPrinted>
  <dcterms:created xsi:type="dcterms:W3CDTF">2019-12-03T00:44:00Z</dcterms:created>
  <dcterms:modified xsi:type="dcterms:W3CDTF">2020-11-27T03:14:56Z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